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asutaja\Desktop\EJL\KOHTUNIKUD\"/>
    </mc:Choice>
  </mc:AlternateContent>
  <xr:revisionPtr revIDLastSave="0" documentId="8_{DAA0204A-BFF5-420C-8A7F-F158024ADE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-Informatsioon" sheetId="1" r:id="rId1"/>
    <sheet name="2-Hinnangud" sheetId="2" r:id="rId2"/>
    <sheet name="3-Pildid" sheetId="3" r:id="rId3"/>
  </sheets>
  <externalReferences>
    <externalReference r:id="rId4"/>
  </externalReferences>
  <calcPr calcId="191029"/>
  <extLst>
    <ext uri="GoogleSheetsCustomDataVersion2">
      <go:sheetsCustomData xmlns:go="http://customooxmlschemas.google.com/" r:id="rId8" roundtripDataChecksum="eZQ2UpJLDHYFicuk3jRH6NfAUdsfKkLMW0mYbIwsTM0="/>
    </ext>
  </extLst>
</workbook>
</file>

<file path=xl/calcChain.xml><?xml version="1.0" encoding="utf-8"?>
<calcChain xmlns="http://schemas.openxmlformats.org/spreadsheetml/2006/main">
  <c r="BE100" i="2" l="1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E47" i="2"/>
  <c r="K13" i="2" s="1"/>
  <c r="BE46" i="2"/>
  <c r="E46" i="2"/>
  <c r="BE45" i="2"/>
  <c r="F45" i="2"/>
  <c r="E45" i="2"/>
  <c r="D45" i="2"/>
  <c r="BD12" i="2" s="1"/>
  <c r="BE12" i="2" s="1"/>
  <c r="BE44" i="2"/>
  <c r="BE43" i="2"/>
  <c r="BE42" i="2"/>
  <c r="E42" i="2"/>
  <c r="BE41" i="2"/>
  <c r="F41" i="2"/>
  <c r="E41" i="2"/>
  <c r="Z35" i="2" s="1"/>
  <c r="BE40" i="2"/>
  <c r="F40" i="2"/>
  <c r="E40" i="2"/>
  <c r="D40" i="2"/>
  <c r="BD39" i="2"/>
  <c r="BE39" i="2" s="1"/>
  <c r="BD38" i="2"/>
  <c r="BE38" i="2" s="1"/>
  <c r="BD37" i="2"/>
  <c r="BE37" i="2" s="1"/>
  <c r="E37" i="2"/>
  <c r="BD36" i="2"/>
  <c r="BE36" i="2" s="1"/>
  <c r="Z36" i="2"/>
  <c r="L36" i="2"/>
  <c r="E36" i="2"/>
  <c r="L35" i="2" s="1"/>
  <c r="BD35" i="2"/>
  <c r="BE35" i="2" s="1"/>
  <c r="F35" i="2"/>
  <c r="E35" i="2"/>
  <c r="D35" i="2"/>
  <c r="BD34" i="2"/>
  <c r="BE34" i="2" s="1"/>
  <c r="Z34" i="2"/>
  <c r="L34" i="2"/>
  <c r="BE33" i="2"/>
  <c r="BD32" i="2"/>
  <c r="BE32" i="2" s="1"/>
  <c r="BD31" i="2"/>
  <c r="BE31" i="2" s="1"/>
  <c r="E31" i="2"/>
  <c r="BD30" i="2"/>
  <c r="BE30" i="2" s="1"/>
  <c r="E30" i="2"/>
  <c r="BD29" i="2"/>
  <c r="BE29" i="2" s="1"/>
  <c r="F29" i="2"/>
  <c r="E29" i="2"/>
  <c r="AN18" i="2" s="1"/>
  <c r="D29" i="2"/>
  <c r="BD28" i="2"/>
  <c r="BE28" i="2" s="1"/>
  <c r="BE27" i="2"/>
  <c r="BD27" i="2"/>
  <c r="BD26" i="2"/>
  <c r="BE26" i="2" s="1"/>
  <c r="BD25" i="2"/>
  <c r="BE25" i="2" s="1"/>
  <c r="BD24" i="2"/>
  <c r="BE24" i="2" s="1"/>
  <c r="E24" i="2"/>
  <c r="BD23" i="2"/>
  <c r="BE23" i="2" s="1"/>
  <c r="E23" i="2"/>
  <c r="BD22" i="2"/>
  <c r="BE22" i="2" s="1"/>
  <c r="F22" i="2"/>
  <c r="E22" i="2"/>
  <c r="D22" i="2"/>
  <c r="BD8" i="2" s="1"/>
  <c r="BE8" i="2" s="1"/>
  <c r="BD21" i="2"/>
  <c r="BE21" i="2" s="1"/>
  <c r="BD20" i="2"/>
  <c r="BE20" i="2" s="1"/>
  <c r="AN20" i="2"/>
  <c r="Z20" i="2"/>
  <c r="BD19" i="2"/>
  <c r="BE19" i="2" s="1"/>
  <c r="AN19" i="2"/>
  <c r="Z19" i="2"/>
  <c r="L19" i="2"/>
  <c r="BD18" i="2"/>
  <c r="BE18" i="2" s="1"/>
  <c r="Z18" i="2"/>
  <c r="BD17" i="2"/>
  <c r="BE17" i="2" s="1"/>
  <c r="BD16" i="2"/>
  <c r="BE16" i="2" s="1"/>
  <c r="BD15" i="2"/>
  <c r="BE15" i="2" s="1"/>
  <c r="BD14" i="2"/>
  <c r="BE14" i="2" s="1"/>
  <c r="BE13" i="2"/>
  <c r="BD13" i="2"/>
  <c r="BD11" i="2"/>
  <c r="BE11" i="2" s="1"/>
  <c r="K11" i="2"/>
  <c r="BD10" i="2"/>
  <c r="BE10" i="2" s="1"/>
  <c r="BD9" i="2"/>
  <c r="BE9" i="2" s="1"/>
  <c r="K9" i="2"/>
  <c r="E9" i="2"/>
  <c r="L20" i="2" s="1"/>
  <c r="E8" i="2"/>
  <c r="E7" i="2"/>
  <c r="L18" i="2" s="1"/>
  <c r="D7" i="2"/>
  <c r="BD7" i="2" s="1"/>
  <c r="BE7" i="2" s="1"/>
  <c r="J5" i="2"/>
  <c r="E43" i="1"/>
  <c r="D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8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ID#AAAB0YxV6Oo
Jaan Lepajõe    (2026-02-13 15:12:12)
-Märkimisväärne itsident (selgitus kasti)
-Märkimisväärne õnnetus osavõtjaga (selgitus kasti)
-Märkimisväärsed otsused kohtunike kogu poolt (diskvalifitseerimine, elimineerimine, olulised trahvid, sõidu neutralisatsioon või ära jätmine jne. (selgitus kasti)
-Oluline info korraldajale ja/või alaliidule (selgitus kasti)</t>
        </r>
      </text>
    </comment>
    <comment ref="B1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ID#AAAB0YxV6PE
Microsoft Office User    (2026-02-13 15:12:12)
Kelle poole pöörduda, kui on vaja tulemusi muuta?</t>
        </r>
      </text>
    </comment>
    <comment ref="C24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ID#AAAB0YxV6O4
Microsoft Office User    (2026-02-13 15:12:12)
Mis stardid olid juhendi järgi kavas (näiteks esimene start M16/NJ, teine start NE/NU, kolmas start ME/MU).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zd7TO9gYkKY+V08GYTpRsLOMSa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ID#AAAB0QiADnQ
lservaes    (2021-02-26 09:09:16)
Üldine informatsioon
Kas infovahetus korraldaja ja peakohtuniku vahel oli küllaldane ja õigeaegne ? 
Reklaam
Kas võimalikele pealtvaatajatele ja sõitjatele tehti enne sõitu piisavalt reklaami ?</t>
        </r>
      </text>
    </comment>
    <comment ref="C9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ID#AAAB0YxV6PQ
lservaes    (2021-02-26 09:09:16)
Rajakaart ja trassi kirjeldus 
- Võistlusraja (ringi) täpne pikkus
- Peatusalad
- kunstlikud takistused
- Pealtvaatajate ülekäigurajad
Ürituse kaart
- Esmaabi osutamise asukohad
- Teenindavate struktuuride asukohad (registreerimine, dushid,  poodium, antidoping, meedia, jne.)
- Võistluskeskusele üldine ligipääsetavus
Muu vajalik teave tehnilises juhendis
- Ametlik treeningute ja võistlusstartide ajakava
- Korraldaja kontaktid
- Rajameistri nimi ja kontakt
- Med.teeninduse esindajate nimed ja kontaktid
- Lähipiirkonna haiglate aadressid
- Kohtunike brigaadi koosseis
- Ajamõõduteenuse osutaja kontaktid 
Detailsem teave
- UCI punktitabel (kui kohaldub)
- Võistluse kategooria
- Sõitjate vanuseklassid
- Pealtvaatamisala asukoht (kui on eraterritoorium) ja (võimalik) lahtiolekuaeg
- Registratuuri asukoht ja toimimise kellaajad
- Auhinnaloetelu ja auhinnaraha maksmise protseduur
Tehnilise juhendi vastavus  toimunuga
Kas tehnilises juhendis kirjeldatu vastas toimunule ?
Tehnilise juhendi jaotatavus/kättesaadavus
Kas peakohtunik sai tehnilise juhendi peale esimest konatkti kiirelt kätte ?
Kas tehniline juhend oli enne võistlust ratturitele kättesaadav vähemalt elektroonses versioonis ?
Kas tehniline juhend oli avaldatud vähemalt prantsuse või inglise keeles (kui on osalejaid lähiriikidest) ?</t>
        </r>
      </text>
    </comment>
    <comment ref="C10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ID#AAAB0YxV6PU
lservaes    (2021-02-26 09:09:16)
Korralduslik hinnang
Kas võistluspäeva alustati ja lõpetati planeeritud ajakavas ?
Kas korraldusmeeskonna suurus oli piisav ja jooksvad ülesanded said kiiresti ja rahulikult lahendatud ?
Kohtunike transport ja majutus
Kas kohtunike teenindus vastas nõuetele (transport, majutus, toitlustus, jne.) ?
Kas peakohtuniku ja peakorraldaja vaheline koostöö oli rahuldav ?</t>
        </r>
      </text>
    </comment>
    <comment ref="C11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ID#AAAB0YxV6PI
lservaes    (2021-02-26 09:09:16)
Oli see piisavalt lähedal võistlusrajale ?
Oli see piisavalt varustatud (vool, internet, jne.) ?
Kas keegi korraldusmeeskonnast oli alati käepärast ?</t>
        </r>
      </text>
    </comment>
    <comment ref="C12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ID#AAAB0QiADm0
lservaes    (2021-02-26 09:09:16)
Kas ratturitel oli võimalik end siseruumides pesta ?
Kui jah, kas pesuvõimalus oli rajale lähedal ?</t>
        </r>
      </text>
    </comment>
    <comment ref="C13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ID#AAAB0QiADnE
lservaes    (2021-02-26 09:09:16)
Kas peatusalas oli eraldi survepesu võimalus ?
kas pesemise kohas oli maapind kaitstud ?</t>
        </r>
      </text>
    </comment>
    <comment ref="C14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ID#AAAB0QiADnM
lservaes    (2021-02-26 09:09:16)
Kas võistlusraja väliselt oli eraldi survepesu võimalus ?
kas pesemise kohas oli maapind kaitstud ?</t>
        </r>
      </text>
    </comment>
    <comment ref="C15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ID#AAAB0YxV6PY
lservaes    (2021-02-26 09:09:16)
Kas võistluskeskusse viivatel avalikel teedel olid viidad/teavitused võistluse kohta ?
Kas parkimine oli korraldatud (olemas vastuvõtja-suunaja, tsoonid võistlejaile, pealtvaatajaile, org.komiteele) ?
Kas parkla aluspinnas kestis ära ilmastiku ja parkimiskoormuse ?</t>
        </r>
      </text>
    </comment>
    <comment ref="C16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ID#AAAB0YxV6PM
lservaes    (2021-02-26 09:09:16)
Ajavõtu tüüp
Kas ajamõõtja kasutas (aktiiv või passiiv) kiipe ?
Kas ajavõtt fikseeris kõikides sõitudes kõik tulemused ?
Ajavõtu süsteemi asukoht
Kas stardikohtunikul oli eraldi telk/ruum starti ja finishi fikseerimiseks ?
Kas stardi/finishi kohtunik sai olla täpselt lõpujoonel ?
Võistlusdokumendid ja tulemused
Kas oli olemas teadete tahvel ?
Kas teadete tahvli asukoht oli välja kommunikeeritud ?
Kas esialgsed võistlustulemused said operatiivselt moodustatud, välja prinditud ja teadete tahvlile välja pandud ?
UCI DataRide/ EJL suhtlus
Kas tulemused said ettenähtud moel ja vormis edastatud UCI Dataride süsteemi ettenähtud 2 tunni jooksul (kui kohaldub) ?
Kas võistlustulemused said ettenähtud moel ja vormis edastatud EJL kontorisse ?</t>
        </r>
      </text>
    </comment>
    <comment ref="C17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ID#AAAB0QiADnI
lservaes    (2021-02-26 09:09:16)
Kas rada oli piiritletud mõlemast küljest kogu ulatuses ?
Kas pealtvaatajatele olid loodud ülekäigurajad ?
Kas vajalikes kohtades olid kasutusel turvavõrgud ?</t>
        </r>
      </text>
    </comment>
    <comment ref="C1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ID#AAAB0YxV6Os
lservaes    (2021-02-26 09:09:16)
Kas meediale oli loodud omaette ala/ruum ?
Kas korraldusmeeskonnal oli määratud eraldi kõneisik meediale ?
Kas võistlustulemused ja muud dokumendid olid meediale kiiresti kättesaadavad ?
Kas võistlused tehti online ülekanne ?
Kui tehti online ülekanne, kas kommentaatorid olid pädevad ?
Kui tehti online ülekanne, kas korraldaja on suuteline esitama võimnaliku auditooriumi statistika ?</t>
        </r>
      </text>
    </comment>
    <comment ref="C19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ID#AAAB0YxV6Ow
lservaes    (2021-02-26 09:09:16)
Kas võistlusele loodi sotsiaalmeedia üritus ?
Kas sotsiaalmeedia kajastus enne võistlust ja võistluse toimumise ajal oli sisukas ja tähenduslik ?</t>
        </r>
      </text>
    </comment>
    <comment ref="C20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ID#AAAB0QiADmw
lservaes    (2021-02-26 09:09:16)
Prügistamise ohjamine pealtvaatajate alas ?
Prügistamise ohjamine võistlusrajal ja peatusalal ?
Ümbritseva keskkonna kaitseks rakendati täiendavaid meetmeid ?</t>
        </r>
      </text>
    </comment>
    <comment ref="C23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ID#AAAB0YxV6Ok
lservaes    (2021-02-26 09:09:16)
Kas võistlusraja ülesehitus võimaldas starte koostada eraldi alas ?
Kas starte koostati vajaliku ajavaruga ?
Kas stardijoon ja stardikoridorid olid korrektselt markeeritud (75 cm lai, min 10 m pikkuses) ?
Kas starditi kõvakattega pinnaselt ?
Kas stardisirge oli vähemalt 6 m lai, 150 m pikk ja laugema kui 90 kraadise pöördega ?
Kas stardikäsklused andis peakohtunik ?
Kas abilised, pealtvaatajad ja meedia oli starditsoonis ohjatud ?
Tualetivõimalus stardi juures ?</t>
        </r>
      </text>
    </comment>
    <comment ref="C24" authorId="0" shapeId="0" xr:uid="{00000000-0006-0000-0100-000019000000}">
      <text>
        <r>
          <rPr>
            <sz val="11"/>
            <color theme="1"/>
            <rFont val="Calibri"/>
            <scheme val="minor"/>
          </rPr>
          <t>======
ID#AAAB0QiADms
lservaes    (2021-02-26 09:09:16)
Kas peakohtunik kontrollis eelnevalt üle kogu raja ? 
Kas peakohtunike võimalikud märkused võeti arvesse ?
Kas raja ülesehitus vastas UCI vastavale reeglistikule (90 % sõidetav, raskemad osad vaheldumisi kergematega) ?
Kas raja pikkus jäi etteantud vahemikku (2500 - 3500 m) ?</t>
        </r>
      </text>
    </comment>
    <comment ref="C25" authorId="0" shapeId="0" xr:uid="{00000000-0006-0000-0100-00001A000000}">
      <text>
        <r>
          <rPr>
            <sz val="11"/>
            <color theme="1"/>
            <rFont val="Calibri"/>
            <scheme val="minor"/>
          </rPr>
          <t>======
ID#AAAB0YxV6Po
lservaes    (2021-02-26 09:09:16)
Kas kasutusel olid lubatud kunstlikud takistused (plangud, trepid, tehislik liiva-ala ?
Kas kunstlike takistuste arv, mõõdud ja paigutus vastas UCI ettenatud reeglitele ?</t>
        </r>
      </text>
    </comment>
    <comment ref="C26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ID#AAAB0YxV6O0
lservaes    (2021-02-26 09:09:16)
Kas kasutusel oli paaris-peatusala või kaks eraldi peatusala ?
Veevarustus/survepesur peatusalades varustuse puhastamiseks ?
Peatusala pikkus ja laius vastasid UCI ettenatud reeglitele ?
Peatusalas oli kohtuniku järelevalve ?
Peatusalas olid aedadega eraldatud boksid ?</t>
        </r>
      </text>
    </comment>
    <comment ref="C27" authorId="0" shapeId="0" xr:uid="{00000000-0006-0000-0100-00001B000000}">
      <text>
        <r>
          <rPr>
            <sz val="11"/>
            <color theme="1"/>
            <rFont val="Calibri"/>
            <scheme val="minor"/>
          </rPr>
          <t>======
ID#AAAB0QiADnU
lservaes    (2021-02-26 09:09:16)
Finishiala oli 100 m ja 50 m pärast sirge ?
Finishiala oli 100 m ulatuses kuni lõpujooneni 4 - 6 m lai ?
Fotograafidele oli võimaldatud vajalik asukoht ?
Finishiala oli ohjatud juhuslike inimeste eest ?
Kas kasutusel oli 80 % reegel ja kui oli, siis kas see sai nõuetekoahselt täidetud ?</t>
        </r>
      </text>
    </comment>
    <comment ref="C30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ID#AAAB0YxV6Pg
lservaes    (2021-02-26 09:09:16)
Võistlusraja piiritlemine
Rajapiirded olid nõutavast materjalist (turvavõrgud, metall-postide vältimine) ?
Võimalikud libedad kohad ja laskumised olid turvatud täiendavate pehmendustega ( madrats, heinapakk) ?
Vajalikes kohtades oli pealtvaatajate ja raja vahele loodud täiendav turvatsoon ?
Raadioside
Kohtunikel, esmaabi andjatel ja korraldajatel oli omavaheline raadioside ?
Raadiojaamade akud olid laetud  ?
Korraldaja tagas vajadusel lisa-aku või laadimise ?
Pealtvaatajad
Juhuslike inimeste sattumine rajale oli välistatud (tõkestatud barjääridega/lintidega)  ?
Rajaturvajad olid korraldaja poolt instrueeritud ja teadsid oma ülesandeid ?</t>
        </r>
      </text>
    </comment>
    <comment ref="C31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ID#AAAB0YxV6Pw
lservaes    (2021-02-26 09:09:16)
Kas meditsiiniline teenindus oli käepärast kogu võistluse aja sh. ametliel treeningutel ?
Med.brigaadi liikmetel oli raadioside korraldajaga ja kohtunikega ?
Med.brigaadi liikmete kvalifikatsioon vastas nõuetele (min. med.õe kvalifikatsioon ühel ja ülejäänutel parameediku tase) ?
Lähedalasuvad haiglad/EMO punktid olid eelnevalt teavitatud võistlusest ?
Võistluskeskuses oli vähemalt üks kiirabi-auto ?
Med.brigaad suutis reageerida intsidendile kiiretsi ja tõhusalt ?
Med.brigaadi enda tegevus oli intsidendi lahendamisel turvatud, tagatud oli elutee ?</t>
        </r>
      </text>
    </comment>
    <comment ref="C32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ID#AAAB0YxV6PA
lservaes    (2021-02-26 09:09:16)
Pealtvaatajate ülekäigukohad olid 2 eraldi reaga ?
Pealtvaataja võimalik rajaületus oli ratturitele selgelt nähtav ?
Korraldajal oli eraldi inimene iga ülekäiguraja kohas ?</t>
        </r>
      </text>
    </comment>
    <comment ref="C36" authorId="0" shapeId="0" xr:uid="{00000000-0006-0000-0100-00001C000000}">
      <text>
        <r>
          <rPr>
            <sz val="11"/>
            <color theme="1"/>
            <rFont val="Calibri"/>
            <scheme val="minor"/>
          </rPr>
          <t>======
ID#AAAB0QiADm4
lservaes    (2021-02-26 09:09:16)
Võistlusraja äärde jagus pealtvaatajaid ?
Võistlusel oli tajutav mõju kohalikule kogukonnale ( kooliõpilastele jne) ?
Võistlusel oli täiendav melu ja atmosfäär lisaks võistlejaile, korraldajaile ja kohtunikele ?</t>
        </r>
      </text>
    </comment>
    <comment ref="C37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ID#AAAB0YxV6Pc
lservaes    (2021-02-26 09:09:16)
Korralduses olid innovatsiooni-elemendid ?
Kasutusel oli VIP-ala, tsoon või loosh ?
Järelkasvu motivatsiooniks kasutati eliiti ?</t>
        </r>
      </text>
    </comment>
    <comment ref="C38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ID#AAAB0YxV6Ps
lservaes    (2021-02-26 09:09:16)
Raja ülesehitus, asukoht vastas osalejate ootustele ?
Võistluse populaarsus võrreldes teiste samaliigilistega ?
Võistluspäeva valik kalendris parendas/halvendas võistluse populaarsust ?</t>
        </r>
      </text>
    </comment>
    <comment ref="C41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ID#AAAB0YxV6O8
lservaes    (2021-02-26 09:09:16)
Kohtunike kogu suurus oli piisav ? 
Kohtunike individuaalne sooritus oli nõuetekohane ? 
Kohtunikekogus oli keegi, kes suutis kommunikeerida teavet/otsuseid võõrkeeles ?</t>
        </r>
      </text>
    </comment>
    <comment ref="C42" authorId="0" shapeId="0" xr:uid="{00000000-0006-0000-0100-000017000000}">
      <text>
        <r>
          <rPr>
            <sz val="11"/>
            <color theme="1"/>
            <rFont val="Calibri"/>
            <scheme val="minor"/>
          </rPr>
          <t>======
ID#AAAB0YxV6Pk
lservaes    (2021-02-26 09:09:16)
Võistlust kajastas traditsiooniline meedia ?
Korralduskomitees oli eraldi inimene meediasuheteks ?
Võistlusest ilmutati pressiteade ?
Pressiteatest toodeti traditsioonilises meedias uudisnupp ?</t>
        </r>
      </text>
    </comment>
    <comment ref="C43" authorId="0" shapeId="0" xr:uid="{00000000-0006-0000-0100-000018000000}">
      <text>
        <r>
          <rPr>
            <sz val="11"/>
            <color theme="1"/>
            <rFont val="Calibri"/>
            <scheme val="minor"/>
          </rPr>
          <t>======
ID#AAAB0QiADm8
lservaes    (2021-02-26 09:09:16)
Võistluspäeva alustati õigeaegselt ?
Kohapealsed registreerimised ja numbrite/kiipide jagamine jäi etteantud aega ?
Stardid koostati õigeaegselt ?
Võistlussõidud mahtusid ettenatud ajakavasse ?
Autasustamised ei viibinud ?
Päeva kokkuvõtted tehti operatiivselt ?</t>
        </r>
      </text>
    </comment>
    <comment ref="C45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ID#AAAB0QiADnA
gsuter    (2021-02-26 09:09:16)
Kui esines probleeme turvalisusega VÕI kui peakohtuniku märkuseid rajaga tutvumisel võistlussõitudeks polnud arvesse võetud, ei saa üldine hinnang olla roheline !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c/HSSuIoGDYWddIaWEE8PlEUPw=="/>
    </ext>
  </extLst>
</comments>
</file>

<file path=xl/sharedStrings.xml><?xml version="1.0" encoding="utf-8"?>
<sst xmlns="http://schemas.openxmlformats.org/spreadsheetml/2006/main" count="128" uniqueCount="85">
  <si>
    <t>TÄIDAB PEAKOHTUNIK</t>
  </si>
  <si>
    <t>Versioon 10/2025</t>
  </si>
  <si>
    <t>Võistlus:</t>
  </si>
  <si>
    <t>Riik:</t>
  </si>
  <si>
    <t>Kategooria:</t>
  </si>
  <si>
    <r>
      <rPr>
        <b/>
        <sz val="11"/>
        <color theme="1"/>
        <rFont val="Arial"/>
      </rPr>
      <t xml:space="preserve">Kuupäev </t>
    </r>
    <r>
      <rPr>
        <b/>
        <sz val="9"/>
        <color theme="1"/>
        <rFont val="Arial"/>
      </rPr>
      <t>(pp.kk.aa)</t>
    </r>
    <r>
      <rPr>
        <b/>
        <sz val="11"/>
        <color theme="1"/>
        <rFont val="Arial"/>
      </rPr>
      <t xml:space="preserve"> :</t>
    </r>
  </si>
  <si>
    <t>Ilm:</t>
  </si>
  <si>
    <t>LISAINFORMATSIOON</t>
  </si>
  <si>
    <t>EJL kalendrii võistluse nr:</t>
  </si>
  <si>
    <t>Nimi</t>
  </si>
  <si>
    <t>E-mail</t>
  </si>
  <si>
    <t>Telefon</t>
  </si>
  <si>
    <t>Peakohtunik:</t>
  </si>
  <si>
    <t>Võistluse korraldaja:</t>
  </si>
  <si>
    <t>Rajameister:</t>
  </si>
  <si>
    <t>Nimi / Ettevõte</t>
  </si>
  <si>
    <t>Ajavõtja</t>
  </si>
  <si>
    <t>Tulemused</t>
  </si>
  <si>
    <t>Stardid (start nr. 1/2/3...)</t>
  </si>
  <si>
    <t>Startijate arv</t>
  </si>
  <si>
    <t>Lõpetajate arv</t>
  </si>
  <si>
    <t>Võistlussõidu kestvus (min)</t>
  </si>
  <si>
    <t>Ringide arv</t>
  </si>
  <si>
    <t>E-posti aadress</t>
  </si>
  <si>
    <t>Mobiiltelefon</t>
  </si>
  <si>
    <t>C1</t>
  </si>
  <si>
    <t>C2</t>
  </si>
  <si>
    <t>C3</t>
  </si>
  <si>
    <t>C4</t>
  </si>
  <si>
    <t>MC1</t>
  </si>
  <si>
    <t>MC2</t>
  </si>
  <si>
    <t>PCP</t>
  </si>
  <si>
    <t>ARST</t>
  </si>
  <si>
    <t>MUU</t>
  </si>
  <si>
    <t>KOKKU</t>
  </si>
  <si>
    <t xml:space="preserve">JUHISED
Allolev aruanne täiendatud informatsiooniga saadetakse võistluse korraldajale. Palun juhi tähelepanu sõnastusele ja õigekirjale.
</t>
  </si>
  <si>
    <t>PEAKOHTUNIKU ARUANNE</t>
  </si>
  <si>
    <r>
      <rPr>
        <b/>
        <i/>
        <sz val="8"/>
        <color rgb="FF00B050"/>
        <rFont val="Arial"/>
      </rPr>
      <t>1 : Eeskujulik</t>
    </r>
    <r>
      <rPr>
        <b/>
        <i/>
        <sz val="8"/>
        <color theme="1"/>
        <rFont val="Arial"/>
      </rPr>
      <t xml:space="preserve">  </t>
    </r>
    <r>
      <rPr>
        <b/>
        <i/>
        <sz val="8"/>
        <color theme="7"/>
        <rFont val="Arial"/>
      </rPr>
      <t xml:space="preserve">2 : Saab paremini </t>
    </r>
    <r>
      <rPr>
        <b/>
        <i/>
        <sz val="8"/>
        <color theme="9"/>
        <rFont val="Arial"/>
      </rPr>
      <t xml:space="preserve"> </t>
    </r>
    <r>
      <rPr>
        <b/>
        <i/>
        <sz val="8"/>
        <color rgb="FFFF0000"/>
        <rFont val="Arial"/>
      </rPr>
      <t>3 : Mitterahuldav</t>
    </r>
    <r>
      <rPr>
        <b/>
        <i/>
        <sz val="8"/>
        <color theme="1"/>
        <rFont val="Arial"/>
      </rPr>
      <t xml:space="preserve">  </t>
    </r>
    <r>
      <rPr>
        <b/>
        <i/>
        <sz val="8"/>
        <color rgb="FFA5A5A5"/>
        <rFont val="Arial"/>
      </rPr>
      <t>N/A : Ei kohaldu</t>
    </r>
    <r>
      <rPr>
        <b/>
        <i/>
        <sz val="8"/>
        <color rgb="FF595959"/>
        <rFont val="Arial"/>
      </rPr>
      <t xml:space="preserve">   </t>
    </r>
    <r>
      <rPr>
        <b/>
        <i/>
        <sz val="8"/>
        <color rgb="FFA5A5A5"/>
        <rFont val="Arial"/>
      </rPr>
      <t>N/C : Pole hinnatav</t>
    </r>
  </si>
  <si>
    <t>KORRALDUS</t>
  </si>
  <si>
    <t>N/A</t>
  </si>
  <si>
    <t>KOKKUVÕTE</t>
  </si>
  <si>
    <t>Kommunikatsioon enne võistlust</t>
  </si>
  <si>
    <t>N/C</t>
  </si>
  <si>
    <t>Tehniline juhend</t>
  </si>
  <si>
    <t>Üldine hinnang võistluse korraldusele …</t>
  </si>
  <si>
    <t>Asjaajamise tase ja ürituse ohjamine</t>
  </si>
  <si>
    <t>Sõitjate registreerimine</t>
  </si>
  <si>
    <t xml:space="preserve">Riiete vahetuse ja ratturite pesu võimalused </t>
  </si>
  <si>
    <t>Rattapesu võimalus võistlussõidus</t>
  </si>
  <si>
    <t>Rattapesu võimalus võistlusjärgselt</t>
  </si>
  <si>
    <t>Parkimise korraldus</t>
  </si>
  <si>
    <t>Ajavõtt, võistlusdokumentatsioon ja tulemused</t>
  </si>
  <si>
    <t>Rajamärgistus</t>
  </si>
  <si>
    <t>Pressiruum / pressiala / otseülekanne</t>
  </si>
  <si>
    <t>KORRALDUSMEESKOND</t>
  </si>
  <si>
    <t>RADA</t>
  </si>
  <si>
    <t>TURVALISUS</t>
  </si>
  <si>
    <t>Sotsiaalmeedia kajastus</t>
  </si>
  <si>
    <t>Kokkuvõtlik hinnang paari lausega ...</t>
  </si>
  <si>
    <t>Keskkonnasäästlikkus</t>
  </si>
  <si>
    <t>Detailne kokkuvõte korralduse kohta ...</t>
  </si>
  <si>
    <t>Detailne kokkuvõte raja kohta ...</t>
  </si>
  <si>
    <t>Detailne kokkuvõte turvalisuse kohta ...</t>
  </si>
  <si>
    <t>Stardiala</t>
  </si>
  <si>
    <t>Võistlustrassi valik</t>
  </si>
  <si>
    <t>Takistused (tüübid märkida parempoolses osas)</t>
  </si>
  <si>
    <t>Tehnilised alad (täpsem kirjeldus märkida parempoolses osas)</t>
  </si>
  <si>
    <t>Finišiala</t>
  </si>
  <si>
    <t>Raja turvalisus</t>
  </si>
  <si>
    <t>Meditsiiniline teenindus</t>
  </si>
  <si>
    <t>Ülekäigurajad pealtvaatajatele</t>
  </si>
  <si>
    <t>PEALTVAATAJAD JA VÕISTLUSE POPULAARSUS</t>
  </si>
  <si>
    <t>MUUD</t>
  </si>
  <si>
    <t>NÕUANDED KORRALDUSMEESKONNALE</t>
  </si>
  <si>
    <t>Pealtvaatajate olemasolu ja võistluse populaarsus kogukonnas</t>
  </si>
  <si>
    <t>Arendused ja rattasõidu edendamine</t>
  </si>
  <si>
    <t>Raja ja võistluse jätkusuutlikkus</t>
  </si>
  <si>
    <t>Detailne kokkuvõte pealtvaatajate ja populaarsuse kohta …</t>
  </si>
  <si>
    <t>Detailne kokkuvõte muu kohta ...</t>
  </si>
  <si>
    <t>Konkreetsed ettepanekud korraldajale ...</t>
  </si>
  <si>
    <t>Kohtunikud</t>
  </si>
  <si>
    <t>Meedia</t>
  </si>
  <si>
    <t>Ajakavas püsimine</t>
  </si>
  <si>
    <t>ÜLDINE HINNANG</t>
  </si>
  <si>
    <t>SIIA SAAD LISADA PILTE!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</si>
</sst>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jour(s)&quot;"/>
    <numFmt numFmtId="165" formatCode="0.00000"/>
  </numFmts>
  <fonts count="53" x14ac:knownFonts="1">
    <font>
      <sz val="11"/>
      <color theme="1"/>
      <name val="Calibri"/>
      <scheme val="minor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theme="0"/>
      <name val="Calibri"/>
    </font>
    <font>
      <b/>
      <sz val="18"/>
      <color rgb="FF000000"/>
      <name val="Arial"/>
    </font>
    <font>
      <sz val="11"/>
      <color theme="1"/>
      <name val="Calibri"/>
    </font>
    <font>
      <b/>
      <i/>
      <sz val="11"/>
      <color theme="1"/>
      <name val="Arial"/>
    </font>
    <font>
      <sz val="11"/>
      <color theme="0"/>
      <name val="Calibri"/>
    </font>
    <font>
      <sz val="11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1"/>
      <color theme="1"/>
      <name val="Arial"/>
    </font>
    <font>
      <b/>
      <sz val="10"/>
      <color rgb="FF44546A"/>
      <name val="Calibri"/>
    </font>
    <font>
      <sz val="10"/>
      <color rgb="FF44546A"/>
      <name val="Calibri"/>
    </font>
    <font>
      <i/>
      <sz val="9"/>
      <color rgb="FF0070C0"/>
      <name val="Calibri"/>
    </font>
    <font>
      <i/>
      <sz val="9"/>
      <color theme="1"/>
      <name val="Calibri"/>
    </font>
    <font>
      <b/>
      <sz val="10"/>
      <color theme="1"/>
      <name val="Arial"/>
    </font>
    <font>
      <u/>
      <sz val="11"/>
      <color theme="10"/>
      <name val="Calibri"/>
    </font>
    <font>
      <b/>
      <sz val="10"/>
      <color rgb="FF000000"/>
      <name val="Arial"/>
    </font>
    <font>
      <sz val="11"/>
      <color theme="1"/>
      <name val="Arial"/>
    </font>
    <font>
      <sz val="10"/>
      <color rgb="FF1F497D"/>
      <name val="Arial"/>
    </font>
    <font>
      <u/>
      <sz val="11"/>
      <color theme="10"/>
      <name val="Arial"/>
    </font>
    <font>
      <sz val="9"/>
      <color theme="1"/>
      <name val="Arial"/>
    </font>
    <font>
      <sz val="10"/>
      <color theme="1"/>
      <name val="Arial"/>
    </font>
    <font>
      <b/>
      <i/>
      <sz val="12"/>
      <color rgb="FFFF0000"/>
      <name val="Arial"/>
    </font>
    <font>
      <sz val="11"/>
      <color theme="0"/>
      <name val="Arial"/>
    </font>
    <font>
      <sz val="9"/>
      <color rgb="FFFF0000"/>
      <name val="Arial"/>
    </font>
    <font>
      <b/>
      <sz val="24"/>
      <color theme="1"/>
      <name val="Arial"/>
    </font>
    <font>
      <sz val="36"/>
      <color theme="1"/>
      <name val="Arial"/>
    </font>
    <font>
      <b/>
      <i/>
      <sz val="8"/>
      <color theme="1"/>
      <name val="Arial"/>
    </font>
    <font>
      <b/>
      <sz val="22"/>
      <color theme="1"/>
      <name val="Arial"/>
    </font>
    <font>
      <sz val="36"/>
      <color theme="0"/>
      <name val="Arial"/>
    </font>
    <font>
      <sz val="10"/>
      <color theme="1"/>
      <name val="Calibri"/>
    </font>
    <font>
      <b/>
      <u/>
      <sz val="12"/>
      <color theme="1"/>
      <name val="Calibri"/>
    </font>
    <font>
      <i/>
      <sz val="11"/>
      <color theme="1"/>
      <name val="Arial"/>
    </font>
    <font>
      <sz val="10"/>
      <color theme="0"/>
      <name val="Arial"/>
    </font>
    <font>
      <b/>
      <u/>
      <sz val="14"/>
      <color theme="1"/>
      <name val="Arial"/>
    </font>
    <font>
      <i/>
      <sz val="10"/>
      <color theme="1"/>
      <name val="Arial"/>
    </font>
    <font>
      <b/>
      <sz val="9"/>
      <color theme="1"/>
      <name val="Arial"/>
    </font>
    <font>
      <b/>
      <sz val="12"/>
      <color theme="1"/>
      <name val="Arial"/>
    </font>
    <font>
      <b/>
      <u/>
      <sz val="11"/>
      <color theme="1"/>
      <name val="Arial"/>
    </font>
    <font>
      <b/>
      <i/>
      <sz val="10"/>
      <color theme="1"/>
      <name val="Arial"/>
    </font>
    <font>
      <i/>
      <u/>
      <sz val="10"/>
      <color theme="1"/>
      <name val="Arial"/>
    </font>
    <font>
      <b/>
      <u/>
      <sz val="11"/>
      <color theme="1"/>
      <name val="Arial"/>
    </font>
    <font>
      <b/>
      <u/>
      <sz val="11"/>
      <color theme="1"/>
      <name val="Arial"/>
    </font>
    <font>
      <sz val="10"/>
      <color rgb="FFFF0000"/>
      <name val="Arial"/>
    </font>
    <font>
      <i/>
      <sz val="9"/>
      <color rgb="FF00B050"/>
      <name val="Arial"/>
    </font>
    <font>
      <b/>
      <i/>
      <sz val="8"/>
      <color rgb="FF00B050"/>
      <name val="Arial"/>
    </font>
    <font>
      <b/>
      <i/>
      <sz val="8"/>
      <color theme="7"/>
      <name val="Arial"/>
    </font>
    <font>
      <b/>
      <i/>
      <sz val="8"/>
      <color theme="9"/>
      <name val="Arial"/>
    </font>
    <font>
      <b/>
      <i/>
      <sz val="8"/>
      <color rgb="FFFF0000"/>
      <name val="Arial"/>
    </font>
    <font>
      <b/>
      <i/>
      <sz val="8"/>
      <color rgb="FFA5A5A5"/>
      <name val="Arial"/>
    </font>
    <font>
      <b/>
      <i/>
      <sz val="8"/>
      <color rgb="FF595959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5" fillId="0" borderId="0" xfId="0" applyFont="1"/>
    <xf numFmtId="0" fontId="11" fillId="0" borderId="0" xfId="0" applyFont="1" applyAlignment="1">
      <alignment horizontal="right"/>
    </xf>
    <xf numFmtId="0" fontId="13" fillId="0" borderId="7" xfId="0" applyFont="1" applyBorder="1"/>
    <xf numFmtId="0" fontId="5" fillId="0" borderId="0" xfId="0" applyFont="1" applyAlignment="1">
      <alignment horizontal="right"/>
    </xf>
    <xf numFmtId="0" fontId="11" fillId="0" borderId="0" xfId="0" applyFont="1"/>
    <xf numFmtId="0" fontId="13" fillId="0" borderId="4" xfId="0" applyFont="1" applyBorder="1"/>
    <xf numFmtId="0" fontId="13" fillId="0" borderId="8" xfId="0" applyFont="1" applyBorder="1"/>
    <xf numFmtId="164" fontId="5" fillId="0" borderId="0" xfId="0" applyNumberFormat="1" applyFont="1"/>
    <xf numFmtId="0" fontId="1" fillId="0" borderId="0" xfId="0" applyFont="1"/>
    <xf numFmtId="0" fontId="14" fillId="0" borderId="0" xfId="0" applyFont="1" applyAlignment="1">
      <alignment vertical="top" wrapText="1"/>
    </xf>
    <xf numFmtId="0" fontId="3" fillId="2" borderId="1" xfId="0" applyFont="1" applyFill="1" applyBorder="1"/>
    <xf numFmtId="0" fontId="16" fillId="3" borderId="7" xfId="0" applyFont="1" applyFill="1" applyBorder="1" applyAlignment="1">
      <alignment horizontal="center"/>
    </xf>
    <xf numFmtId="0" fontId="17" fillId="0" borderId="7" xfId="0" applyFont="1" applyBorder="1"/>
    <xf numFmtId="0" fontId="13" fillId="2" borderId="7" xfId="0" applyFont="1" applyFill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8" fillId="3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13" fillId="0" borderId="7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19" fillId="0" borderId="0" xfId="0" applyFont="1"/>
    <xf numFmtId="0" fontId="18" fillId="3" borderId="7" xfId="0" applyFont="1" applyFill="1" applyBorder="1" applyAlignment="1">
      <alignment horizontal="center"/>
    </xf>
    <xf numFmtId="0" fontId="21" fillId="0" borderId="7" xfId="0" applyFont="1" applyBorder="1"/>
    <xf numFmtId="0" fontId="20" fillId="2" borderId="7" xfId="0" applyFont="1" applyFill="1" applyBorder="1" applyAlignment="1">
      <alignment horizontal="left"/>
    </xf>
    <xf numFmtId="0" fontId="13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5" fillId="0" borderId="21" xfId="0" applyFont="1" applyBorder="1"/>
    <xf numFmtId="0" fontId="5" fillId="0" borderId="22" xfId="0" applyFont="1" applyBorder="1"/>
    <xf numFmtId="0" fontId="1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25" fillId="0" borderId="10" xfId="0" applyFont="1" applyBorder="1"/>
    <xf numFmtId="0" fontId="19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9" fillId="0" borderId="15" xfId="0" applyFont="1" applyBorder="1"/>
    <xf numFmtId="0" fontId="19" fillId="0" borderId="16" xfId="0" applyFont="1" applyBorder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29" xfId="0" applyFont="1" applyBorder="1" applyAlignment="1">
      <alignment horizontal="center"/>
    </xf>
    <xf numFmtId="0" fontId="22" fillId="0" borderId="2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22" fillId="0" borderId="32" xfId="0" applyFont="1" applyBorder="1"/>
    <xf numFmtId="0" fontId="22" fillId="0" borderId="3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top"/>
    </xf>
    <xf numFmtId="0" fontId="34" fillId="0" borderId="0" xfId="0" applyFont="1" applyAlignment="1">
      <alignment vertical="top" wrapText="1"/>
    </xf>
    <xf numFmtId="0" fontId="22" fillId="0" borderId="34" xfId="0" applyFont="1" applyBorder="1"/>
    <xf numFmtId="0" fontId="22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22" fillId="5" borderId="35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horizontal="center" vertical="center"/>
    </xf>
    <xf numFmtId="0" fontId="19" fillId="0" borderId="2" xfId="0" applyFont="1" applyBorder="1"/>
    <xf numFmtId="0" fontId="37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4" fillId="0" borderId="2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center"/>
    </xf>
    <xf numFmtId="0" fontId="19" fillId="0" borderId="40" xfId="0" applyFont="1" applyBorder="1"/>
    <xf numFmtId="0" fontId="22" fillId="0" borderId="34" xfId="0" applyFont="1" applyBorder="1" applyAlignment="1">
      <alignment vertical="center"/>
    </xf>
    <xf numFmtId="0" fontId="19" fillId="0" borderId="8" xfId="0" applyFont="1" applyBorder="1"/>
    <xf numFmtId="0" fontId="22" fillId="0" borderId="41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left"/>
    </xf>
    <xf numFmtId="0" fontId="22" fillId="0" borderId="43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11" fillId="0" borderId="42" xfId="0" applyFont="1" applyBorder="1" applyAlignment="1">
      <alignment horizontal="left" wrapText="1"/>
    </xf>
    <xf numFmtId="0" fontId="22" fillId="0" borderId="44" xfId="0" applyFont="1" applyBorder="1" applyAlignment="1">
      <alignment vertical="center"/>
    </xf>
    <xf numFmtId="0" fontId="22" fillId="5" borderId="45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19" fillId="0" borderId="30" xfId="0" applyFont="1" applyBorder="1"/>
    <xf numFmtId="0" fontId="22" fillId="0" borderId="30" xfId="0" applyFont="1" applyBorder="1" applyAlignment="1">
      <alignment vertical="center"/>
    </xf>
    <xf numFmtId="0" fontId="19" fillId="0" borderId="42" xfId="0" applyFont="1" applyBorder="1"/>
    <xf numFmtId="0" fontId="22" fillId="7" borderId="2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7" fillId="0" borderId="42" xfId="0" applyFont="1" applyBorder="1" applyAlignment="1">
      <alignment horizontal="left" vertical="top" wrapText="1"/>
    </xf>
    <xf numFmtId="0" fontId="22" fillId="7" borderId="35" xfId="0" applyFont="1" applyFill="1" applyBorder="1" applyAlignment="1">
      <alignment horizontal="center" vertical="center" wrapText="1"/>
    </xf>
    <xf numFmtId="0" fontId="22" fillId="0" borderId="47" xfId="0" applyFont="1" applyBorder="1"/>
    <xf numFmtId="0" fontId="22" fillId="0" borderId="44" xfId="0" applyFont="1" applyBorder="1"/>
    <xf numFmtId="0" fontId="22" fillId="0" borderId="45" xfId="0" applyFont="1" applyBorder="1" applyAlignment="1">
      <alignment horizontal="center" vertical="center" wrapText="1"/>
    </xf>
    <xf numFmtId="0" fontId="42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center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/>
    <xf numFmtId="0" fontId="22" fillId="0" borderId="51" xfId="0" applyFont="1" applyBorder="1" applyAlignment="1">
      <alignment horizontal="center" vertical="center" wrapText="1"/>
    </xf>
    <xf numFmtId="0" fontId="22" fillId="0" borderId="52" xfId="0" applyFont="1" applyBorder="1"/>
    <xf numFmtId="0" fontId="22" fillId="0" borderId="14" xfId="0" applyFont="1" applyBorder="1" applyAlignment="1">
      <alignment horizontal="center" vertical="center" wrapText="1"/>
    </xf>
    <xf numFmtId="0" fontId="43" fillId="0" borderId="0" xfId="0" applyFont="1"/>
    <xf numFmtId="0" fontId="44" fillId="0" borderId="42" xfId="0" applyFont="1" applyBorder="1"/>
    <xf numFmtId="0" fontId="41" fillId="0" borderId="0" xfId="0" applyFont="1" applyAlignment="1">
      <alignment vertical="center" wrapText="1"/>
    </xf>
    <xf numFmtId="0" fontId="11" fillId="0" borderId="42" xfId="0" applyFont="1" applyBorder="1" applyAlignment="1">
      <alignment horizontal="center" vertical="top" wrapText="1"/>
    </xf>
    <xf numFmtId="0" fontId="22" fillId="0" borderId="54" xfId="0" applyFont="1" applyBorder="1"/>
    <xf numFmtId="0" fontId="22" fillId="0" borderId="55" xfId="0" applyFont="1" applyBorder="1" applyAlignment="1">
      <alignment horizontal="center" vertical="center" wrapText="1"/>
    </xf>
    <xf numFmtId="0" fontId="45" fillId="0" borderId="0" xfId="0" applyFont="1" applyAlignment="1">
      <alignment vertical="top" wrapText="1"/>
    </xf>
    <xf numFmtId="0" fontId="22" fillId="0" borderId="56" xfId="0" applyFont="1" applyBorder="1"/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5" fontId="19" fillId="0" borderId="0" xfId="0" applyNumberFormat="1" applyFont="1"/>
    <xf numFmtId="0" fontId="22" fillId="0" borderId="50" xfId="0" applyFont="1" applyBorder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52" xfId="0" applyFont="1" applyBorder="1" applyAlignment="1">
      <alignment vertical="center"/>
    </xf>
    <xf numFmtId="0" fontId="19" fillId="0" borderId="13" xfId="0" applyFont="1" applyBorder="1"/>
    <xf numFmtId="0" fontId="11" fillId="0" borderId="29" xfId="0" applyFont="1" applyBorder="1" applyAlignment="1">
      <alignment horizontal="center" vertical="center"/>
    </xf>
    <xf numFmtId="0" fontId="37" fillId="0" borderId="3" xfId="0" applyFont="1" applyBorder="1" applyAlignment="1">
      <alignment vertical="top" wrapText="1"/>
    </xf>
    <xf numFmtId="0" fontId="37" fillId="0" borderId="13" xfId="0" applyFont="1" applyBorder="1" applyAlignment="1">
      <alignment vertical="top" wrapText="1"/>
    </xf>
    <xf numFmtId="0" fontId="37" fillId="0" borderId="59" xfId="0" applyFont="1" applyBorder="1" applyAlignment="1">
      <alignment vertical="top" wrapText="1"/>
    </xf>
    <xf numFmtId="0" fontId="19" fillId="0" borderId="60" xfId="0" applyFont="1" applyBorder="1"/>
    <xf numFmtId="0" fontId="37" fillId="0" borderId="13" xfId="0" applyFont="1" applyBorder="1" applyAlignment="1">
      <alignment horizontal="left" vertical="top" wrapText="1"/>
    </xf>
    <xf numFmtId="0" fontId="37" fillId="0" borderId="61" xfId="0" applyFont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8" fillId="0" borderId="6" xfId="0" applyFont="1" applyBorder="1"/>
    <xf numFmtId="0" fontId="18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2" xfId="0" applyFont="1" applyBorder="1" applyAlignment="1">
      <alignment horizontal="center"/>
    </xf>
    <xf numFmtId="0" fontId="8" fillId="0" borderId="2" xfId="0" applyFont="1" applyBorder="1"/>
    <xf numFmtId="0" fontId="11" fillId="0" borderId="0" xfId="0" applyFont="1" applyAlignment="1">
      <alignment horizontal="right"/>
    </xf>
    <xf numFmtId="0" fontId="8" fillId="0" borderId="3" xfId="0" applyFont="1" applyBorder="1"/>
    <xf numFmtId="0" fontId="12" fillId="0" borderId="4" xfId="0" applyFont="1" applyBorder="1" applyAlignment="1">
      <alignment horizontal="center"/>
    </xf>
    <xf numFmtId="0" fontId="8" fillId="0" borderId="5" xfId="0" applyFont="1" applyBorder="1"/>
    <xf numFmtId="14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right"/>
    </xf>
    <xf numFmtId="0" fontId="8" fillId="0" borderId="18" xfId="0" applyFont="1" applyBorder="1"/>
    <xf numFmtId="0" fontId="4" fillId="0" borderId="9" xfId="0" applyFont="1" applyBorder="1" applyAlignment="1">
      <alignment horizontal="center" wrapText="1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15" fillId="0" borderId="9" xfId="0" applyFont="1" applyBorder="1" applyAlignment="1">
      <alignment horizontal="center" vertical="top" wrapText="1"/>
    </xf>
    <xf numFmtId="0" fontId="8" fillId="0" borderId="15" xfId="0" applyFont="1" applyBorder="1"/>
    <xf numFmtId="0" fontId="8" fillId="0" borderId="16" xfId="0" applyFont="1" applyBorder="1"/>
    <xf numFmtId="0" fontId="24" fillId="0" borderId="23" xfId="0" applyFont="1" applyBorder="1" applyAlignment="1">
      <alignment horizontal="center" vertical="center" wrapText="1"/>
    </xf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27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wrapText="1"/>
    </xf>
    <xf numFmtId="1" fontId="30" fillId="0" borderId="29" xfId="0" applyNumberFormat="1" applyFont="1" applyBorder="1" applyAlignment="1">
      <alignment horizontal="center" wrapText="1"/>
    </xf>
    <xf numFmtId="0" fontId="8" fillId="0" borderId="30" xfId="0" applyFont="1" applyBorder="1"/>
    <xf numFmtId="0" fontId="8" fillId="0" borderId="31" xfId="0" applyFont="1" applyBorder="1"/>
    <xf numFmtId="0" fontId="33" fillId="0" borderId="0" xfId="0" applyFont="1"/>
    <xf numFmtId="0" fontId="19" fillId="4" borderId="9" xfId="0" applyFont="1" applyFill="1" applyBorder="1" applyAlignment="1">
      <alignment horizontal="center"/>
    </xf>
    <xf numFmtId="0" fontId="8" fillId="0" borderId="36" xfId="0" applyFont="1" applyBorder="1"/>
    <xf numFmtId="0" fontId="8" fillId="0" borderId="37" xfId="0" applyFont="1" applyBorder="1"/>
    <xf numFmtId="0" fontId="34" fillId="0" borderId="0" xfId="0" applyFont="1" applyAlignment="1">
      <alignment horizontal="left" vertical="top" wrapText="1"/>
    </xf>
    <xf numFmtId="0" fontId="19" fillId="4" borderId="38" xfId="0" applyFont="1" applyFill="1" applyBorder="1" applyAlignment="1">
      <alignment horizontal="center"/>
    </xf>
    <xf numFmtId="0" fontId="8" fillId="0" borderId="39" xfId="0" applyFont="1" applyBorder="1"/>
    <xf numFmtId="0" fontId="19" fillId="6" borderId="38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16" fillId="0" borderId="53" xfId="0" applyFont="1" applyBorder="1" applyAlignment="1">
      <alignment horizontal="center"/>
    </xf>
    <xf numFmtId="0" fontId="8" fillId="0" borderId="53" xfId="0" applyFont="1" applyBorder="1"/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46" fillId="0" borderId="10" xfId="0" applyFont="1" applyBorder="1" applyAlignment="1">
      <alignment horizontal="center" wrapText="1"/>
    </xf>
    <xf numFmtId="0" fontId="39" fillId="0" borderId="53" xfId="0" applyFont="1" applyBorder="1" applyAlignment="1">
      <alignment horizontal="center"/>
    </xf>
  </cellXfs>
  <cellStyles count="1">
    <cellStyle name="Normal" xfId="0" builtinId="0"/>
  </cellStyles>
  <dxfs count="36">
    <dxf>
      <font>
        <b/>
        <i/>
        <color rgb="FFFF0000"/>
      </font>
      <fill>
        <patternFill patternType="none"/>
      </fill>
    </dxf>
    <dxf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/>
        <color rgb="FFFF0000"/>
      </font>
      <fill>
        <patternFill patternType="none"/>
      </fill>
    </dxf>
    <dxf>
      <font>
        <b/>
        <i/>
        <color rgb="FFFF0000"/>
      </font>
      <fill>
        <patternFill patternType="none"/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theme="7"/>
      </font>
      <fill>
        <patternFill patternType="solid">
          <fgColor theme="7"/>
          <bgColor theme="7"/>
        </patternFill>
      </fill>
    </dxf>
    <dxf>
      <font>
        <color rgb="FFFF000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solid">
          <fgColor rgb="FFD8D8D8"/>
          <bgColor rgb="FFD8D8D8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D8D8D8"/>
          <bgColor rgb="FFD8D8D8"/>
        </patternFill>
      </fill>
    </dxf>
    <dxf>
      <font>
        <b/>
        <i/>
        <color theme="0"/>
      </font>
      <fill>
        <patternFill patternType="solid">
          <fgColor rgb="FFE7E6E6"/>
          <bgColor rgb="FFE7E6E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57150</xdr:rowOff>
    </xdr:from>
    <xdr:ext cx="1219200" cy="4572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123825</xdr:rowOff>
    </xdr:from>
    <xdr:ext cx="2257425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2952750</xdr:colOff>
      <xdr:row>0</xdr:row>
      <xdr:rowOff>0</xdr:rowOff>
    </xdr:from>
    <xdr:ext cx="1590675" cy="1562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-5400000" flipH="1">
          <a:off x="4566681" y="2987116"/>
          <a:ext cx="1558639" cy="1585769"/>
        </a:xfrm>
        <a:prstGeom prst="rightArrow">
          <a:avLst>
            <a:gd name="adj1" fmla="val 50000"/>
            <a:gd name="adj2" fmla="val 50000"/>
          </a:avLst>
        </a:prstGeom>
        <a:solidFill>
          <a:schemeClr val="lt1"/>
        </a:solidFill>
        <a:ln w="952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Calibri"/>
            <a:buNone/>
          </a:pPr>
          <a:r>
            <a:rPr lang="en-US" sz="10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Anna hinnang</a:t>
          </a:r>
          <a:br>
            <a:rPr lang="en-US" sz="10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kommentaaride põhjal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2419350" cy="1600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utaja/Downloads/CX_PCP_aruanne_2021_Final_parooli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nformatsioon"/>
      <sheetName val="2-Hinnangud"/>
      <sheetName val="3-Pildid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4140625" defaultRowHeight="15" customHeight="1" x14ac:dyDescent="0.3"/>
  <cols>
    <col min="1" max="1" width="1.109375" customWidth="1"/>
    <col min="2" max="2" width="26.6640625" customWidth="1"/>
    <col min="3" max="3" width="23" customWidth="1"/>
    <col min="4" max="4" width="16.6640625" customWidth="1"/>
    <col min="5" max="5" width="17.6640625" customWidth="1"/>
    <col min="6" max="6" width="33.6640625" customWidth="1"/>
    <col min="7" max="7" width="33.33203125" customWidth="1"/>
    <col min="8" max="8" width="9" customWidth="1"/>
    <col min="9" max="9" width="15.88671875" customWidth="1"/>
    <col min="10" max="10" width="10.44140625" customWidth="1"/>
    <col min="11" max="11" width="24.44140625" customWidth="1"/>
    <col min="12" max="12" width="16.44140625" customWidth="1"/>
    <col min="13" max="13" width="9.109375" customWidth="1"/>
    <col min="14" max="14" width="3" customWidth="1"/>
    <col min="15" max="26" width="9.109375" customWidth="1"/>
  </cols>
  <sheetData>
    <row r="1" spans="1:26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132" t="s">
        <v>0</v>
      </c>
      <c r="C2" s="133"/>
      <c r="D2" s="133"/>
      <c r="E2" s="133"/>
      <c r="F2" s="133"/>
      <c r="G2" s="133"/>
      <c r="H2" s="4"/>
      <c r="I2" s="4"/>
      <c r="J2" s="4"/>
      <c r="K2" s="5" t="s">
        <v>1</v>
      </c>
      <c r="L2" s="4"/>
      <c r="M2" s="4"/>
      <c r="N2" s="6" t="b">
        <v>0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3">
      <c r="A3" s="1"/>
      <c r="B3" s="133"/>
      <c r="C3" s="133"/>
      <c r="D3" s="133"/>
      <c r="E3" s="133"/>
      <c r="F3" s="133"/>
      <c r="G3" s="133"/>
      <c r="H3" s="1"/>
      <c r="I3" s="1"/>
      <c r="J3" s="1"/>
      <c r="K3" s="1"/>
      <c r="L3" s="1"/>
      <c r="M3" s="1"/>
      <c r="N3" s="6" t="b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/>
      <c r="B4" s="4"/>
      <c r="C4" s="4"/>
      <c r="D4" s="134"/>
      <c r="E4" s="135"/>
      <c r="F4" s="4"/>
      <c r="G4" s="4"/>
      <c r="I4" s="7"/>
      <c r="J4" s="8"/>
      <c r="K4" s="8"/>
      <c r="L4" s="9"/>
      <c r="N4" s="6" t="b">
        <v>0</v>
      </c>
    </row>
    <row r="5" spans="1:26" ht="15" customHeight="1" x14ac:dyDescent="0.3">
      <c r="A5" s="1"/>
      <c r="B5" s="136" t="s">
        <v>2</v>
      </c>
      <c r="C5" s="137"/>
      <c r="D5" s="138"/>
      <c r="E5" s="139"/>
      <c r="F5" s="139"/>
      <c r="G5" s="130"/>
      <c r="I5" s="7"/>
      <c r="J5" s="8"/>
      <c r="K5" s="8"/>
      <c r="L5" s="9"/>
      <c r="N5" s="6" t="b">
        <v>1</v>
      </c>
    </row>
    <row r="6" spans="1:26" ht="15" customHeight="1" x14ac:dyDescent="0.3">
      <c r="B6" s="136" t="s">
        <v>3</v>
      </c>
      <c r="C6" s="137"/>
      <c r="D6" s="140"/>
      <c r="E6" s="130"/>
      <c r="F6" s="10" t="s">
        <v>4</v>
      </c>
      <c r="G6" s="11"/>
      <c r="I6" s="7"/>
      <c r="J6" s="8"/>
      <c r="K6" s="8"/>
      <c r="L6" s="9"/>
      <c r="N6" s="6"/>
    </row>
    <row r="7" spans="1:26" ht="14.4" x14ac:dyDescent="0.3">
      <c r="B7" s="136"/>
      <c r="C7" s="133"/>
      <c r="D7" s="12"/>
      <c r="E7" s="12"/>
      <c r="F7" s="13"/>
      <c r="I7" s="7"/>
      <c r="J7" s="8"/>
      <c r="K7" s="8"/>
      <c r="L7" s="9"/>
      <c r="N7" s="6"/>
    </row>
    <row r="8" spans="1:26" ht="15.75" customHeight="1" x14ac:dyDescent="0.3">
      <c r="B8" s="136" t="s">
        <v>5</v>
      </c>
      <c r="C8" s="137"/>
      <c r="D8" s="140"/>
      <c r="E8" s="130"/>
      <c r="F8" s="10" t="s">
        <v>6</v>
      </c>
      <c r="G8" s="14"/>
      <c r="H8" s="15"/>
      <c r="I8" s="145" t="s">
        <v>7</v>
      </c>
      <c r="J8" s="146"/>
      <c r="K8" s="146"/>
      <c r="L8" s="147"/>
      <c r="N8" s="6"/>
    </row>
    <row r="9" spans="1:26" ht="14.4" x14ac:dyDescent="0.3">
      <c r="B9" s="10"/>
      <c r="C9" s="10" t="s">
        <v>8</v>
      </c>
      <c r="D9" s="141"/>
      <c r="E9" s="130"/>
      <c r="F9" s="12"/>
      <c r="I9" s="148"/>
      <c r="J9" s="149"/>
      <c r="K9" s="149"/>
      <c r="L9" s="150"/>
      <c r="N9" s="6"/>
    </row>
    <row r="10" spans="1:26" ht="14.4" x14ac:dyDescent="0.3">
      <c r="B10" s="10"/>
      <c r="C10" s="10"/>
      <c r="F10" s="16"/>
      <c r="G10" s="16"/>
      <c r="H10" s="17"/>
      <c r="I10" s="17"/>
      <c r="J10" s="18"/>
      <c r="K10" s="18"/>
      <c r="L10" s="18"/>
      <c r="M10" s="17"/>
      <c r="N10" s="19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" customHeight="1" x14ac:dyDescent="0.3">
      <c r="B11" s="10"/>
      <c r="C11" s="10"/>
      <c r="I11" s="151"/>
      <c r="J11" s="146"/>
      <c r="K11" s="146"/>
      <c r="L11" s="147"/>
      <c r="N11" s="6"/>
    </row>
    <row r="12" spans="1:26" ht="15" customHeight="1" x14ac:dyDescent="0.3">
      <c r="A12" s="17"/>
      <c r="B12" s="13"/>
      <c r="C12" s="13"/>
      <c r="D12" s="142" t="s">
        <v>9</v>
      </c>
      <c r="E12" s="130"/>
      <c r="F12" s="20" t="s">
        <v>10</v>
      </c>
      <c r="G12" s="20" t="s">
        <v>11</v>
      </c>
      <c r="I12" s="152"/>
      <c r="J12" s="133"/>
      <c r="K12" s="133"/>
      <c r="L12" s="153"/>
      <c r="N12" s="6"/>
    </row>
    <row r="13" spans="1:26" ht="15" customHeight="1" x14ac:dyDescent="0.3">
      <c r="B13" s="136" t="s">
        <v>12</v>
      </c>
      <c r="C13" s="137"/>
      <c r="D13" s="141"/>
      <c r="E13" s="130"/>
      <c r="F13" s="21"/>
      <c r="G13" s="22"/>
      <c r="I13" s="152"/>
      <c r="J13" s="133"/>
      <c r="K13" s="133"/>
      <c r="L13" s="153"/>
      <c r="N13" s="6"/>
    </row>
    <row r="14" spans="1:26" ht="14.4" x14ac:dyDescent="0.3">
      <c r="B14" s="136" t="s">
        <v>13</v>
      </c>
      <c r="C14" s="137"/>
      <c r="D14" s="141"/>
      <c r="E14" s="130"/>
      <c r="F14" s="21"/>
      <c r="G14" s="22"/>
      <c r="I14" s="152"/>
      <c r="J14" s="133"/>
      <c r="K14" s="133"/>
      <c r="L14" s="153"/>
      <c r="N14" s="6"/>
    </row>
    <row r="15" spans="1:26" ht="14.4" x14ac:dyDescent="0.3">
      <c r="B15" s="136" t="s">
        <v>14</v>
      </c>
      <c r="C15" s="137"/>
      <c r="D15" s="141"/>
      <c r="E15" s="130"/>
      <c r="F15" s="21"/>
      <c r="G15" s="22"/>
      <c r="I15" s="152"/>
      <c r="J15" s="133"/>
      <c r="K15" s="133"/>
      <c r="L15" s="153"/>
      <c r="N15" s="6"/>
    </row>
    <row r="16" spans="1:26" ht="15" customHeight="1" x14ac:dyDescent="0.3">
      <c r="B16" s="136"/>
      <c r="C16" s="133"/>
      <c r="I16" s="152"/>
      <c r="J16" s="133"/>
      <c r="K16" s="133"/>
      <c r="L16" s="153"/>
      <c r="N16" s="6"/>
    </row>
    <row r="17" spans="2:26" ht="15" customHeight="1" x14ac:dyDescent="0.3">
      <c r="B17" s="136"/>
      <c r="C17" s="137"/>
      <c r="D17" s="142" t="s">
        <v>15</v>
      </c>
      <c r="E17" s="130"/>
      <c r="F17" s="20" t="s">
        <v>10</v>
      </c>
      <c r="G17" s="20" t="s">
        <v>11</v>
      </c>
      <c r="H17" s="17"/>
      <c r="I17" s="152"/>
      <c r="J17" s="133"/>
      <c r="K17" s="133"/>
      <c r="L17" s="153"/>
      <c r="M17" s="17"/>
      <c r="N17" s="19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2:26" ht="15" customHeight="1" x14ac:dyDescent="0.3">
      <c r="B18" s="136" t="s">
        <v>16</v>
      </c>
      <c r="C18" s="137"/>
      <c r="D18" s="141"/>
      <c r="E18" s="130"/>
      <c r="F18" s="21"/>
      <c r="G18" s="23"/>
      <c r="I18" s="152"/>
      <c r="J18" s="133"/>
      <c r="K18" s="133"/>
      <c r="L18" s="153"/>
      <c r="N18" s="6"/>
    </row>
    <row r="19" spans="2:26" ht="15" customHeight="1" x14ac:dyDescent="0.3">
      <c r="B19" s="143" t="s">
        <v>17</v>
      </c>
      <c r="C19" s="144"/>
      <c r="D19" s="141"/>
      <c r="E19" s="130"/>
      <c r="F19" s="21"/>
      <c r="G19" s="23"/>
      <c r="I19" s="152"/>
      <c r="J19" s="133"/>
      <c r="K19" s="133"/>
      <c r="L19" s="153"/>
      <c r="N19" s="6"/>
    </row>
    <row r="20" spans="2:26" ht="15" customHeight="1" x14ac:dyDescent="0.3">
      <c r="I20" s="152"/>
      <c r="J20" s="133"/>
      <c r="K20" s="133"/>
      <c r="L20" s="153"/>
      <c r="N20" s="6"/>
    </row>
    <row r="21" spans="2:26" ht="15" customHeight="1" x14ac:dyDescent="0.3">
      <c r="C21" s="17"/>
      <c r="D21" s="17"/>
      <c r="E21" s="17"/>
      <c r="F21" s="17"/>
      <c r="G21" s="17"/>
      <c r="I21" s="152"/>
      <c r="J21" s="133"/>
      <c r="K21" s="133"/>
      <c r="L21" s="153"/>
      <c r="N21" s="6"/>
    </row>
    <row r="22" spans="2:26" ht="15" customHeight="1" x14ac:dyDescent="0.3">
      <c r="C22" s="17"/>
      <c r="D22" s="17"/>
      <c r="E22" s="17"/>
      <c r="F22" s="17"/>
      <c r="G22" s="17"/>
      <c r="I22" s="152"/>
      <c r="J22" s="133"/>
      <c r="K22" s="133"/>
      <c r="L22" s="153"/>
      <c r="N22" s="6"/>
    </row>
    <row r="23" spans="2:26" ht="6" customHeight="1" x14ac:dyDescent="0.3">
      <c r="I23" s="152"/>
      <c r="J23" s="133"/>
      <c r="K23" s="133"/>
      <c r="L23" s="153"/>
      <c r="N23" s="6"/>
    </row>
    <row r="24" spans="2:26" ht="15.75" customHeight="1" x14ac:dyDescent="0.3">
      <c r="C24" s="24" t="s">
        <v>18</v>
      </c>
      <c r="D24" s="25" t="s">
        <v>19</v>
      </c>
      <c r="E24" s="25" t="s">
        <v>20</v>
      </c>
      <c r="F24" s="26" t="s">
        <v>21</v>
      </c>
      <c r="G24" s="26" t="s">
        <v>22</v>
      </c>
      <c r="I24" s="152"/>
      <c r="J24" s="133"/>
      <c r="K24" s="133"/>
      <c r="L24" s="153"/>
      <c r="N24" s="6"/>
    </row>
    <row r="25" spans="2:26" ht="15.75" customHeight="1" x14ac:dyDescent="0.3">
      <c r="B25" s="27"/>
      <c r="C25" s="28"/>
      <c r="D25" s="28"/>
      <c r="E25" s="28"/>
      <c r="F25" s="29"/>
      <c r="G25" s="28"/>
      <c r="I25" s="152"/>
      <c r="J25" s="133"/>
      <c r="K25" s="133"/>
      <c r="L25" s="153"/>
      <c r="N25" s="6"/>
    </row>
    <row r="26" spans="2:26" ht="15.75" customHeight="1" x14ac:dyDescent="0.3">
      <c r="B26" s="27"/>
      <c r="C26" s="28"/>
      <c r="D26" s="28"/>
      <c r="E26" s="28"/>
      <c r="F26" s="29"/>
      <c r="G26" s="28"/>
      <c r="I26" s="152"/>
      <c r="J26" s="133"/>
      <c r="K26" s="133"/>
      <c r="L26" s="153"/>
      <c r="N26" s="6"/>
    </row>
    <row r="27" spans="2:26" ht="15.75" customHeight="1" x14ac:dyDescent="0.3">
      <c r="B27" s="12"/>
      <c r="C27" s="28"/>
      <c r="D27" s="28"/>
      <c r="E27" s="28"/>
      <c r="F27" s="29"/>
      <c r="G27" s="28"/>
      <c r="I27" s="152"/>
      <c r="J27" s="133"/>
      <c r="K27" s="133"/>
      <c r="L27" s="153"/>
      <c r="N27" s="6"/>
    </row>
    <row r="28" spans="2:26" ht="15.75" customHeight="1" x14ac:dyDescent="0.3">
      <c r="B28" s="12"/>
      <c r="C28" s="28"/>
      <c r="D28" s="28"/>
      <c r="E28" s="28"/>
      <c r="F28" s="29"/>
      <c r="G28" s="28"/>
      <c r="I28" s="152"/>
      <c r="J28" s="133"/>
      <c r="K28" s="133"/>
      <c r="L28" s="153"/>
      <c r="N28" s="6"/>
    </row>
    <row r="29" spans="2:26" ht="15.75" customHeight="1" x14ac:dyDescent="0.3">
      <c r="B29" s="12"/>
      <c r="C29" s="28"/>
      <c r="D29" s="28"/>
      <c r="E29" s="28"/>
      <c r="F29" s="29"/>
      <c r="G29" s="28"/>
      <c r="I29" s="152"/>
      <c r="J29" s="133"/>
      <c r="K29" s="133"/>
      <c r="L29" s="153"/>
      <c r="N29" s="6"/>
    </row>
    <row r="30" spans="2:26" ht="15.75" customHeight="1" x14ac:dyDescent="0.3">
      <c r="B30" s="12"/>
      <c r="C30" s="28"/>
      <c r="D30" s="28"/>
      <c r="E30" s="28"/>
      <c r="F30" s="29"/>
      <c r="G30" s="28"/>
      <c r="I30" s="148"/>
      <c r="J30" s="149"/>
      <c r="K30" s="149"/>
      <c r="L30" s="150"/>
      <c r="N30" s="6"/>
    </row>
    <row r="31" spans="2:26" ht="15" customHeight="1" x14ac:dyDescent="0.3">
      <c r="B31" s="12"/>
      <c r="C31" s="28"/>
      <c r="D31" s="28"/>
      <c r="E31" s="28"/>
      <c r="F31" s="29"/>
      <c r="G31" s="28"/>
      <c r="J31" s="8"/>
      <c r="K31" s="2"/>
      <c r="N31" s="6"/>
    </row>
    <row r="32" spans="2:26" ht="15" customHeight="1" x14ac:dyDescent="0.3">
      <c r="B32" s="12"/>
      <c r="C32" s="28"/>
      <c r="D32" s="28"/>
      <c r="E32" s="28"/>
      <c r="F32" s="29"/>
      <c r="G32" s="28"/>
      <c r="H32" s="30"/>
      <c r="I32" s="131" t="s">
        <v>9</v>
      </c>
      <c r="J32" s="130"/>
      <c r="K32" s="31" t="s">
        <v>23</v>
      </c>
      <c r="L32" s="31" t="s">
        <v>24</v>
      </c>
      <c r="N32" s="6"/>
    </row>
    <row r="33" spans="2:14" ht="15.75" customHeight="1" x14ac:dyDescent="0.3">
      <c r="B33" s="12"/>
      <c r="C33" s="28"/>
      <c r="D33" s="28"/>
      <c r="E33" s="28"/>
      <c r="F33" s="29"/>
      <c r="G33" s="28"/>
      <c r="H33" s="10" t="s">
        <v>25</v>
      </c>
      <c r="I33" s="129"/>
      <c r="J33" s="130"/>
      <c r="K33" s="32"/>
      <c r="L33" s="33"/>
      <c r="N33" s="6"/>
    </row>
    <row r="34" spans="2:14" ht="15.75" customHeight="1" x14ac:dyDescent="0.3">
      <c r="B34" s="12"/>
      <c r="C34" s="28"/>
      <c r="D34" s="28"/>
      <c r="E34" s="28"/>
      <c r="F34" s="29"/>
      <c r="G34" s="28"/>
      <c r="H34" s="10" t="s">
        <v>26</v>
      </c>
      <c r="I34" s="129"/>
      <c r="J34" s="130"/>
      <c r="K34" s="32"/>
      <c r="L34" s="33"/>
      <c r="N34" s="6"/>
    </row>
    <row r="35" spans="2:14" ht="15.75" customHeight="1" x14ac:dyDescent="0.3">
      <c r="B35" s="12"/>
      <c r="C35" s="28"/>
      <c r="D35" s="28"/>
      <c r="E35" s="28"/>
      <c r="F35" s="29"/>
      <c r="G35" s="28"/>
      <c r="H35" s="10" t="s">
        <v>27</v>
      </c>
      <c r="I35" s="129"/>
      <c r="J35" s="130"/>
      <c r="K35" s="32"/>
      <c r="L35" s="33"/>
      <c r="N35" s="6"/>
    </row>
    <row r="36" spans="2:14" ht="15.75" customHeight="1" x14ac:dyDescent="0.3">
      <c r="B36" s="12"/>
      <c r="C36" s="28"/>
      <c r="D36" s="28"/>
      <c r="E36" s="28"/>
      <c r="F36" s="29"/>
      <c r="G36" s="28"/>
      <c r="H36" s="10" t="s">
        <v>28</v>
      </c>
      <c r="I36" s="129"/>
      <c r="J36" s="130"/>
      <c r="K36" s="32"/>
      <c r="L36" s="33"/>
      <c r="N36" s="6"/>
    </row>
    <row r="37" spans="2:14" ht="15.75" customHeight="1" x14ac:dyDescent="0.3">
      <c r="B37" s="12"/>
      <c r="C37" s="28"/>
      <c r="D37" s="28"/>
      <c r="E37" s="28"/>
      <c r="F37" s="29"/>
      <c r="G37" s="28"/>
      <c r="H37" s="10" t="s">
        <v>29</v>
      </c>
      <c r="I37" s="129"/>
      <c r="J37" s="130"/>
      <c r="K37" s="32"/>
      <c r="L37" s="33"/>
      <c r="N37" s="6"/>
    </row>
    <row r="38" spans="2:14" ht="15.75" customHeight="1" x14ac:dyDescent="0.3">
      <c r="B38" s="12"/>
      <c r="C38" s="28"/>
      <c r="D38" s="28"/>
      <c r="E38" s="28"/>
      <c r="F38" s="29"/>
      <c r="G38" s="28"/>
      <c r="H38" s="10" t="s">
        <v>30</v>
      </c>
      <c r="I38" s="129"/>
      <c r="J38" s="130"/>
      <c r="K38" s="32"/>
      <c r="L38" s="33"/>
      <c r="N38" s="6"/>
    </row>
    <row r="39" spans="2:14" ht="15.75" customHeight="1" x14ac:dyDescent="0.3">
      <c r="B39" s="12"/>
      <c r="C39" s="28"/>
      <c r="D39" s="28"/>
      <c r="E39" s="28"/>
      <c r="F39" s="29"/>
      <c r="G39" s="28"/>
      <c r="H39" s="10" t="s">
        <v>31</v>
      </c>
      <c r="I39" s="129"/>
      <c r="J39" s="130"/>
      <c r="K39" s="32"/>
      <c r="L39" s="33"/>
      <c r="N39" s="6"/>
    </row>
    <row r="40" spans="2:14" ht="15.75" customHeight="1" x14ac:dyDescent="0.3">
      <c r="B40" s="12"/>
      <c r="C40" s="28"/>
      <c r="D40" s="28"/>
      <c r="E40" s="28"/>
      <c r="F40" s="29"/>
      <c r="G40" s="28"/>
      <c r="H40" s="10" t="s">
        <v>32</v>
      </c>
      <c r="I40" s="129"/>
      <c r="J40" s="130"/>
      <c r="K40" s="32"/>
      <c r="L40" s="33"/>
      <c r="N40" s="6"/>
    </row>
    <row r="41" spans="2:14" ht="15.75" customHeight="1" x14ac:dyDescent="0.3">
      <c r="B41" s="12"/>
      <c r="C41" s="28"/>
      <c r="D41" s="28"/>
      <c r="E41" s="28"/>
      <c r="F41" s="29"/>
      <c r="G41" s="28"/>
      <c r="H41" s="10" t="s">
        <v>33</v>
      </c>
      <c r="I41" s="129"/>
      <c r="J41" s="130"/>
      <c r="K41" s="32"/>
      <c r="L41" s="33"/>
      <c r="N41" s="6"/>
    </row>
    <row r="42" spans="2:14" ht="15.75" customHeight="1" x14ac:dyDescent="0.3">
      <c r="B42" s="12"/>
      <c r="C42" s="34"/>
      <c r="D42" s="34"/>
      <c r="E42" s="34"/>
      <c r="F42" s="29"/>
      <c r="G42" s="28"/>
      <c r="H42" s="10" t="s">
        <v>33</v>
      </c>
      <c r="I42" s="129"/>
      <c r="J42" s="130"/>
      <c r="K42" s="32"/>
      <c r="L42" s="33"/>
      <c r="N42" s="6"/>
    </row>
    <row r="43" spans="2:14" ht="15.75" customHeight="1" x14ac:dyDescent="0.3">
      <c r="C43" s="35" t="s">
        <v>34</v>
      </c>
      <c r="D43" s="36">
        <f t="shared" ref="D43:E43" si="0">SUM(D25:D42)</f>
        <v>0</v>
      </c>
      <c r="E43" s="37">
        <f t="shared" si="0"/>
        <v>0</v>
      </c>
      <c r="J43" s="8"/>
      <c r="K43" s="2"/>
      <c r="N43" s="6"/>
    </row>
    <row r="44" spans="2:14" ht="15.75" customHeight="1" x14ac:dyDescent="0.3">
      <c r="J44" s="8"/>
      <c r="K44" s="2"/>
      <c r="N44" s="6"/>
    </row>
    <row r="45" spans="2:14" ht="15.75" customHeight="1" x14ac:dyDescent="0.3">
      <c r="J45" s="8"/>
      <c r="K45" s="2"/>
      <c r="N45" s="6"/>
    </row>
    <row r="46" spans="2:14" ht="15.75" customHeight="1" x14ac:dyDescent="0.3">
      <c r="J46" s="8"/>
      <c r="K46" s="2"/>
      <c r="N46" s="6"/>
    </row>
    <row r="47" spans="2:14" ht="15.75" customHeight="1" x14ac:dyDescent="0.3">
      <c r="J47" s="8"/>
      <c r="K47" s="2"/>
      <c r="N47" s="6"/>
    </row>
    <row r="48" spans="2:14" ht="15.75" customHeight="1" x14ac:dyDescent="0.3">
      <c r="J48" s="8"/>
      <c r="K48" s="2"/>
      <c r="N48" s="6"/>
    </row>
    <row r="49" spans="10:14" ht="15.75" customHeight="1" x14ac:dyDescent="0.3">
      <c r="J49" s="8"/>
      <c r="K49" s="2"/>
      <c r="N49" s="6"/>
    </row>
    <row r="50" spans="10:14" ht="15.75" customHeight="1" x14ac:dyDescent="0.3">
      <c r="J50" s="8"/>
      <c r="K50" s="2"/>
      <c r="N50" s="6"/>
    </row>
    <row r="51" spans="10:14" ht="15.75" customHeight="1" x14ac:dyDescent="0.3">
      <c r="J51" s="8"/>
      <c r="K51" s="2"/>
      <c r="N51" s="6"/>
    </row>
    <row r="52" spans="10:14" ht="15.75" customHeight="1" x14ac:dyDescent="0.3">
      <c r="J52" s="8"/>
      <c r="K52" s="2"/>
      <c r="N52" s="6"/>
    </row>
    <row r="53" spans="10:14" ht="15.75" customHeight="1" x14ac:dyDescent="0.3">
      <c r="J53" s="8"/>
      <c r="K53" s="2"/>
      <c r="N53" s="6"/>
    </row>
    <row r="54" spans="10:14" ht="15.75" customHeight="1" x14ac:dyDescent="0.3">
      <c r="J54" s="8"/>
      <c r="K54" s="2"/>
      <c r="N54" s="6"/>
    </row>
    <row r="55" spans="10:14" ht="15.75" customHeight="1" x14ac:dyDescent="0.3">
      <c r="J55" s="8"/>
      <c r="K55" s="2"/>
      <c r="N55" s="6"/>
    </row>
    <row r="56" spans="10:14" ht="15.75" customHeight="1" x14ac:dyDescent="0.3">
      <c r="J56" s="8"/>
      <c r="K56" s="2"/>
      <c r="N56" s="6"/>
    </row>
    <row r="57" spans="10:14" ht="15.75" customHeight="1" x14ac:dyDescent="0.3">
      <c r="J57" s="8"/>
      <c r="K57" s="2"/>
      <c r="N57" s="6"/>
    </row>
    <row r="58" spans="10:14" ht="15.75" customHeight="1" x14ac:dyDescent="0.3">
      <c r="J58" s="8"/>
      <c r="K58" s="2"/>
      <c r="N58" s="6"/>
    </row>
    <row r="59" spans="10:14" ht="15.75" customHeight="1" x14ac:dyDescent="0.3">
      <c r="J59" s="8"/>
      <c r="K59" s="2"/>
      <c r="N59" s="6"/>
    </row>
    <row r="60" spans="10:14" ht="15.75" customHeight="1" x14ac:dyDescent="0.3">
      <c r="J60" s="8"/>
      <c r="K60" s="2"/>
      <c r="N60" s="6"/>
    </row>
    <row r="61" spans="10:14" ht="15.75" customHeight="1" x14ac:dyDescent="0.3">
      <c r="J61" s="8"/>
      <c r="K61" s="2"/>
      <c r="N61" s="6"/>
    </row>
    <row r="62" spans="10:14" ht="15.75" customHeight="1" x14ac:dyDescent="0.3">
      <c r="J62" s="8"/>
      <c r="K62" s="2"/>
      <c r="N62" s="6"/>
    </row>
    <row r="63" spans="10:14" ht="15.75" customHeight="1" x14ac:dyDescent="0.3">
      <c r="J63" s="8"/>
      <c r="K63" s="2"/>
      <c r="N63" s="6"/>
    </row>
    <row r="64" spans="10:14" ht="15.75" customHeight="1" x14ac:dyDescent="0.3">
      <c r="J64" s="8"/>
      <c r="K64" s="2"/>
      <c r="N64" s="6"/>
    </row>
    <row r="65" spans="10:14" ht="15.75" customHeight="1" x14ac:dyDescent="0.3">
      <c r="J65" s="8"/>
      <c r="K65" s="2"/>
      <c r="N65" s="6"/>
    </row>
    <row r="66" spans="10:14" ht="15.75" customHeight="1" x14ac:dyDescent="0.3">
      <c r="J66" s="8"/>
      <c r="K66" s="2"/>
      <c r="N66" s="6"/>
    </row>
    <row r="67" spans="10:14" ht="15.75" customHeight="1" x14ac:dyDescent="0.3">
      <c r="J67" s="8"/>
      <c r="K67" s="2"/>
      <c r="N67" s="6"/>
    </row>
    <row r="68" spans="10:14" ht="15.75" customHeight="1" x14ac:dyDescent="0.3">
      <c r="J68" s="8"/>
      <c r="K68" s="2"/>
      <c r="N68" s="6"/>
    </row>
    <row r="69" spans="10:14" ht="15.75" customHeight="1" x14ac:dyDescent="0.3">
      <c r="J69" s="8"/>
      <c r="K69" s="2"/>
      <c r="N69" s="6"/>
    </row>
    <row r="70" spans="10:14" ht="15.75" customHeight="1" x14ac:dyDescent="0.3">
      <c r="J70" s="8"/>
      <c r="K70" s="2"/>
      <c r="N70" s="6"/>
    </row>
    <row r="71" spans="10:14" ht="15.75" customHeight="1" x14ac:dyDescent="0.3">
      <c r="J71" s="8"/>
      <c r="K71" s="2"/>
      <c r="N71" s="6"/>
    </row>
    <row r="72" spans="10:14" ht="15.75" customHeight="1" x14ac:dyDescent="0.3">
      <c r="J72" s="8"/>
      <c r="K72" s="2"/>
      <c r="N72" s="6"/>
    </row>
    <row r="73" spans="10:14" ht="15.75" customHeight="1" x14ac:dyDescent="0.3">
      <c r="J73" s="8"/>
      <c r="K73" s="2"/>
      <c r="N73" s="6"/>
    </row>
    <row r="74" spans="10:14" ht="15.75" customHeight="1" x14ac:dyDescent="0.3">
      <c r="J74" s="8"/>
      <c r="K74" s="2"/>
      <c r="N74" s="6"/>
    </row>
    <row r="75" spans="10:14" ht="15.75" customHeight="1" x14ac:dyDescent="0.3">
      <c r="J75" s="8"/>
      <c r="K75" s="2"/>
      <c r="N75" s="6"/>
    </row>
    <row r="76" spans="10:14" ht="15.75" customHeight="1" x14ac:dyDescent="0.3">
      <c r="J76" s="8"/>
      <c r="K76" s="2"/>
      <c r="N76" s="6"/>
    </row>
    <row r="77" spans="10:14" ht="15.75" customHeight="1" x14ac:dyDescent="0.3">
      <c r="J77" s="8"/>
      <c r="K77" s="2"/>
      <c r="N77" s="6"/>
    </row>
    <row r="78" spans="10:14" ht="15.75" customHeight="1" x14ac:dyDescent="0.3">
      <c r="J78" s="8"/>
      <c r="K78" s="2"/>
      <c r="N78" s="6"/>
    </row>
    <row r="79" spans="10:14" ht="15.75" customHeight="1" x14ac:dyDescent="0.3">
      <c r="J79" s="8"/>
      <c r="K79" s="2"/>
      <c r="N79" s="6"/>
    </row>
    <row r="80" spans="10:14" ht="15.75" customHeight="1" x14ac:dyDescent="0.3">
      <c r="J80" s="8"/>
      <c r="K80" s="2"/>
      <c r="N80" s="6"/>
    </row>
    <row r="81" spans="10:14" ht="15.75" customHeight="1" x14ac:dyDescent="0.3">
      <c r="J81" s="8"/>
      <c r="K81" s="2"/>
      <c r="N81" s="6"/>
    </row>
    <row r="82" spans="10:14" ht="15.75" customHeight="1" x14ac:dyDescent="0.3">
      <c r="J82" s="8"/>
      <c r="K82" s="2"/>
      <c r="N82" s="6"/>
    </row>
    <row r="83" spans="10:14" ht="15.75" customHeight="1" x14ac:dyDescent="0.3">
      <c r="J83" s="8"/>
      <c r="K83" s="2"/>
      <c r="N83" s="6"/>
    </row>
    <row r="84" spans="10:14" ht="15.75" customHeight="1" x14ac:dyDescent="0.3">
      <c r="J84" s="8"/>
      <c r="K84" s="2"/>
      <c r="N84" s="6"/>
    </row>
    <row r="85" spans="10:14" ht="15.75" customHeight="1" x14ac:dyDescent="0.3">
      <c r="J85" s="8"/>
      <c r="K85" s="2"/>
      <c r="N85" s="6"/>
    </row>
    <row r="86" spans="10:14" ht="15.75" customHeight="1" x14ac:dyDescent="0.3">
      <c r="J86" s="8"/>
      <c r="K86" s="2"/>
      <c r="N86" s="6"/>
    </row>
    <row r="87" spans="10:14" ht="15.75" customHeight="1" x14ac:dyDescent="0.3">
      <c r="J87" s="8"/>
      <c r="K87" s="2"/>
      <c r="N87" s="6"/>
    </row>
    <row r="88" spans="10:14" ht="15.75" customHeight="1" x14ac:dyDescent="0.3">
      <c r="J88" s="8"/>
      <c r="K88" s="2"/>
      <c r="N88" s="6"/>
    </row>
    <row r="89" spans="10:14" ht="15.75" customHeight="1" x14ac:dyDescent="0.3">
      <c r="J89" s="8"/>
      <c r="K89" s="2"/>
      <c r="N89" s="6"/>
    </row>
    <row r="90" spans="10:14" ht="15.75" customHeight="1" x14ac:dyDescent="0.3">
      <c r="J90" s="8"/>
      <c r="K90" s="2"/>
      <c r="N90" s="6"/>
    </row>
    <row r="91" spans="10:14" ht="15.75" customHeight="1" x14ac:dyDescent="0.3">
      <c r="J91" s="8"/>
      <c r="K91" s="2"/>
      <c r="N91" s="6"/>
    </row>
    <row r="92" spans="10:14" ht="15.75" customHeight="1" x14ac:dyDescent="0.3">
      <c r="J92" s="8"/>
      <c r="K92" s="2"/>
      <c r="N92" s="6"/>
    </row>
    <row r="93" spans="10:14" ht="15.75" customHeight="1" x14ac:dyDescent="0.3">
      <c r="J93" s="8"/>
      <c r="K93" s="2"/>
      <c r="N93" s="6"/>
    </row>
    <row r="94" spans="10:14" ht="15.75" customHeight="1" x14ac:dyDescent="0.3">
      <c r="J94" s="8"/>
      <c r="K94" s="2"/>
      <c r="N94" s="6"/>
    </row>
    <row r="95" spans="10:14" ht="15.75" customHeight="1" x14ac:dyDescent="0.3">
      <c r="J95" s="8"/>
      <c r="K95" s="2"/>
      <c r="N95" s="6"/>
    </row>
    <row r="96" spans="10:14" ht="15.75" customHeight="1" x14ac:dyDescent="0.3">
      <c r="J96" s="8"/>
      <c r="K96" s="2"/>
      <c r="N96" s="6"/>
    </row>
    <row r="97" spans="10:14" ht="15.75" customHeight="1" x14ac:dyDescent="0.3">
      <c r="J97" s="8"/>
      <c r="K97" s="2"/>
      <c r="N97" s="6"/>
    </row>
    <row r="98" spans="10:14" ht="15.75" customHeight="1" x14ac:dyDescent="0.3">
      <c r="J98" s="8"/>
      <c r="K98" s="2"/>
      <c r="N98" s="6"/>
    </row>
    <row r="99" spans="10:14" ht="15.75" customHeight="1" x14ac:dyDescent="0.3">
      <c r="J99" s="8"/>
      <c r="K99" s="2"/>
      <c r="N99" s="6"/>
    </row>
    <row r="100" spans="10:14" ht="15.75" customHeight="1" x14ac:dyDescent="0.3">
      <c r="J100" s="8"/>
      <c r="K100" s="2"/>
      <c r="N100" s="6"/>
    </row>
    <row r="101" spans="10:14" ht="15.75" customHeight="1" x14ac:dyDescent="0.3">
      <c r="J101" s="8"/>
      <c r="K101" s="2"/>
      <c r="N101" s="6"/>
    </row>
    <row r="102" spans="10:14" ht="15.75" customHeight="1" x14ac:dyDescent="0.3">
      <c r="J102" s="8"/>
      <c r="K102" s="2"/>
      <c r="N102" s="6"/>
    </row>
    <row r="103" spans="10:14" ht="15.75" customHeight="1" x14ac:dyDescent="0.3">
      <c r="J103" s="8"/>
      <c r="K103" s="2"/>
      <c r="N103" s="6"/>
    </row>
    <row r="104" spans="10:14" ht="15.75" customHeight="1" x14ac:dyDescent="0.3">
      <c r="J104" s="8"/>
      <c r="K104" s="2"/>
      <c r="N104" s="6"/>
    </row>
    <row r="105" spans="10:14" ht="15.75" customHeight="1" x14ac:dyDescent="0.3">
      <c r="J105" s="8"/>
      <c r="K105" s="2"/>
      <c r="N105" s="6"/>
    </row>
    <row r="106" spans="10:14" ht="15.75" customHeight="1" x14ac:dyDescent="0.3">
      <c r="J106" s="8"/>
      <c r="K106" s="2"/>
      <c r="N106" s="6"/>
    </row>
    <row r="107" spans="10:14" ht="15.75" customHeight="1" x14ac:dyDescent="0.3">
      <c r="J107" s="8"/>
      <c r="K107" s="2"/>
      <c r="N107" s="6"/>
    </row>
    <row r="108" spans="10:14" ht="15.75" customHeight="1" x14ac:dyDescent="0.3">
      <c r="J108" s="8"/>
      <c r="K108" s="2"/>
      <c r="N108" s="6"/>
    </row>
    <row r="109" spans="10:14" ht="15.75" customHeight="1" x14ac:dyDescent="0.3">
      <c r="J109" s="8"/>
      <c r="K109" s="2"/>
      <c r="N109" s="6"/>
    </row>
    <row r="110" spans="10:14" ht="15.75" customHeight="1" x14ac:dyDescent="0.3">
      <c r="J110" s="8"/>
      <c r="K110" s="2"/>
      <c r="N110" s="6"/>
    </row>
    <row r="111" spans="10:14" ht="15.75" customHeight="1" x14ac:dyDescent="0.3">
      <c r="J111" s="8"/>
      <c r="K111" s="2"/>
      <c r="N111" s="6"/>
    </row>
    <row r="112" spans="10:14" ht="15.75" customHeight="1" x14ac:dyDescent="0.3">
      <c r="J112" s="8"/>
      <c r="K112" s="2"/>
      <c r="N112" s="6"/>
    </row>
    <row r="113" spans="10:14" ht="15.75" customHeight="1" x14ac:dyDescent="0.3">
      <c r="J113" s="8"/>
      <c r="K113" s="2"/>
      <c r="N113" s="6"/>
    </row>
    <row r="114" spans="10:14" ht="15.75" customHeight="1" x14ac:dyDescent="0.3">
      <c r="J114" s="8"/>
      <c r="K114" s="2"/>
      <c r="N114" s="6"/>
    </row>
    <row r="115" spans="10:14" ht="15.75" customHeight="1" x14ac:dyDescent="0.3">
      <c r="J115" s="8"/>
      <c r="K115" s="2"/>
      <c r="N115" s="6"/>
    </row>
    <row r="116" spans="10:14" ht="15.75" customHeight="1" x14ac:dyDescent="0.3">
      <c r="J116" s="8"/>
      <c r="K116" s="2"/>
      <c r="N116" s="6"/>
    </row>
    <row r="117" spans="10:14" ht="15.75" customHeight="1" x14ac:dyDescent="0.3">
      <c r="J117" s="8"/>
      <c r="K117" s="2"/>
      <c r="N117" s="6"/>
    </row>
    <row r="118" spans="10:14" ht="15.75" customHeight="1" x14ac:dyDescent="0.3">
      <c r="J118" s="8"/>
      <c r="K118" s="2"/>
      <c r="N118" s="6"/>
    </row>
    <row r="119" spans="10:14" ht="15.75" customHeight="1" x14ac:dyDescent="0.3">
      <c r="J119" s="8"/>
      <c r="K119" s="2"/>
      <c r="N119" s="6"/>
    </row>
    <row r="120" spans="10:14" ht="15.75" customHeight="1" x14ac:dyDescent="0.3">
      <c r="J120" s="8"/>
      <c r="K120" s="2"/>
      <c r="N120" s="6"/>
    </row>
    <row r="121" spans="10:14" ht="15.75" customHeight="1" x14ac:dyDescent="0.3">
      <c r="J121" s="8"/>
      <c r="K121" s="2"/>
      <c r="N121" s="6"/>
    </row>
    <row r="122" spans="10:14" ht="15.75" customHeight="1" x14ac:dyDescent="0.3">
      <c r="J122" s="8"/>
      <c r="K122" s="2"/>
      <c r="N122" s="6"/>
    </row>
    <row r="123" spans="10:14" ht="15.75" customHeight="1" x14ac:dyDescent="0.3">
      <c r="J123" s="8"/>
      <c r="K123" s="2"/>
      <c r="N123" s="6"/>
    </row>
    <row r="124" spans="10:14" ht="15.75" customHeight="1" x14ac:dyDescent="0.3">
      <c r="J124" s="8"/>
      <c r="K124" s="2"/>
      <c r="N124" s="6"/>
    </row>
    <row r="125" spans="10:14" ht="15.75" customHeight="1" x14ac:dyDescent="0.3">
      <c r="J125" s="8"/>
      <c r="K125" s="2"/>
      <c r="N125" s="6"/>
    </row>
    <row r="126" spans="10:14" ht="15.75" customHeight="1" x14ac:dyDescent="0.3">
      <c r="J126" s="8"/>
      <c r="K126" s="2"/>
      <c r="N126" s="6"/>
    </row>
    <row r="127" spans="10:14" ht="15.75" customHeight="1" x14ac:dyDescent="0.3">
      <c r="J127" s="8"/>
      <c r="K127" s="2"/>
      <c r="N127" s="6"/>
    </row>
    <row r="128" spans="10:14" ht="15.75" customHeight="1" x14ac:dyDescent="0.3">
      <c r="J128" s="8"/>
      <c r="K128" s="2"/>
      <c r="N128" s="6"/>
    </row>
    <row r="129" spans="10:14" ht="15.75" customHeight="1" x14ac:dyDescent="0.3">
      <c r="J129" s="8"/>
      <c r="K129" s="2"/>
      <c r="N129" s="6"/>
    </row>
    <row r="130" spans="10:14" ht="15.75" customHeight="1" x14ac:dyDescent="0.3">
      <c r="J130" s="8"/>
      <c r="K130" s="2"/>
      <c r="N130" s="6"/>
    </row>
    <row r="131" spans="10:14" ht="15.75" customHeight="1" x14ac:dyDescent="0.3">
      <c r="J131" s="8"/>
      <c r="K131" s="2"/>
      <c r="N131" s="6"/>
    </row>
    <row r="132" spans="10:14" ht="15.75" customHeight="1" x14ac:dyDescent="0.3">
      <c r="J132" s="8"/>
      <c r="K132" s="2"/>
      <c r="N132" s="6"/>
    </row>
    <row r="133" spans="10:14" ht="15.75" customHeight="1" x14ac:dyDescent="0.3">
      <c r="J133" s="8"/>
      <c r="K133" s="2"/>
      <c r="N133" s="6"/>
    </row>
    <row r="134" spans="10:14" ht="15.75" customHeight="1" x14ac:dyDescent="0.3">
      <c r="J134" s="8"/>
      <c r="K134" s="2"/>
      <c r="N134" s="6"/>
    </row>
    <row r="135" spans="10:14" ht="15.75" customHeight="1" x14ac:dyDescent="0.3">
      <c r="J135" s="8"/>
      <c r="K135" s="2"/>
      <c r="N135" s="6"/>
    </row>
    <row r="136" spans="10:14" ht="15.75" customHeight="1" x14ac:dyDescent="0.3">
      <c r="J136" s="8"/>
      <c r="K136" s="2"/>
      <c r="N136" s="6"/>
    </row>
    <row r="137" spans="10:14" ht="15.75" customHeight="1" x14ac:dyDescent="0.3">
      <c r="J137" s="8"/>
      <c r="K137" s="2"/>
      <c r="N137" s="6"/>
    </row>
    <row r="138" spans="10:14" ht="15.75" customHeight="1" x14ac:dyDescent="0.3">
      <c r="J138" s="8"/>
      <c r="K138" s="2"/>
      <c r="N138" s="6"/>
    </row>
    <row r="139" spans="10:14" ht="15.75" customHeight="1" x14ac:dyDescent="0.3">
      <c r="J139" s="8"/>
      <c r="K139" s="2"/>
      <c r="N139" s="6"/>
    </row>
    <row r="140" spans="10:14" ht="15.75" customHeight="1" x14ac:dyDescent="0.3">
      <c r="J140" s="8"/>
      <c r="K140" s="2"/>
      <c r="N140" s="6"/>
    </row>
    <row r="141" spans="10:14" ht="15.75" customHeight="1" x14ac:dyDescent="0.3">
      <c r="J141" s="8"/>
      <c r="K141" s="2"/>
      <c r="N141" s="6"/>
    </row>
    <row r="142" spans="10:14" ht="15.75" customHeight="1" x14ac:dyDescent="0.3">
      <c r="J142" s="8"/>
      <c r="K142" s="2"/>
      <c r="N142" s="6"/>
    </row>
    <row r="143" spans="10:14" ht="15.75" customHeight="1" x14ac:dyDescent="0.3">
      <c r="J143" s="8"/>
      <c r="K143" s="2"/>
      <c r="N143" s="6"/>
    </row>
    <row r="144" spans="10:14" ht="15.75" customHeight="1" x14ac:dyDescent="0.3">
      <c r="J144" s="8"/>
      <c r="K144" s="2"/>
      <c r="N144" s="6"/>
    </row>
    <row r="145" spans="10:14" ht="15.75" customHeight="1" x14ac:dyDescent="0.3">
      <c r="J145" s="8"/>
      <c r="K145" s="2"/>
      <c r="N145" s="6"/>
    </row>
    <row r="146" spans="10:14" ht="15.75" customHeight="1" x14ac:dyDescent="0.3">
      <c r="J146" s="8"/>
      <c r="K146" s="2"/>
      <c r="N146" s="6"/>
    </row>
    <row r="147" spans="10:14" ht="15.75" customHeight="1" x14ac:dyDescent="0.3">
      <c r="J147" s="8"/>
      <c r="K147" s="2"/>
      <c r="N147" s="6"/>
    </row>
    <row r="148" spans="10:14" ht="15.75" customHeight="1" x14ac:dyDescent="0.3">
      <c r="J148" s="8"/>
      <c r="K148" s="2"/>
      <c r="N148" s="6"/>
    </row>
    <row r="149" spans="10:14" ht="15.75" customHeight="1" x14ac:dyDescent="0.3">
      <c r="J149" s="8"/>
      <c r="K149" s="2"/>
      <c r="N149" s="6"/>
    </row>
    <row r="150" spans="10:14" ht="15.75" customHeight="1" x14ac:dyDescent="0.3">
      <c r="J150" s="8"/>
      <c r="K150" s="2"/>
      <c r="N150" s="6"/>
    </row>
    <row r="151" spans="10:14" ht="15.75" customHeight="1" x14ac:dyDescent="0.3">
      <c r="J151" s="8"/>
      <c r="K151" s="2"/>
      <c r="N151" s="6"/>
    </row>
    <row r="152" spans="10:14" ht="15.75" customHeight="1" x14ac:dyDescent="0.3">
      <c r="J152" s="8"/>
      <c r="K152" s="2"/>
      <c r="N152" s="6"/>
    </row>
    <row r="153" spans="10:14" ht="15.75" customHeight="1" x14ac:dyDescent="0.3">
      <c r="J153" s="8"/>
      <c r="K153" s="2"/>
      <c r="N153" s="6"/>
    </row>
    <row r="154" spans="10:14" ht="15.75" customHeight="1" x14ac:dyDescent="0.3">
      <c r="J154" s="8"/>
      <c r="K154" s="2"/>
      <c r="N154" s="6"/>
    </row>
    <row r="155" spans="10:14" ht="15.75" customHeight="1" x14ac:dyDescent="0.3">
      <c r="J155" s="8"/>
      <c r="K155" s="2"/>
      <c r="N155" s="6"/>
    </row>
    <row r="156" spans="10:14" ht="15.75" customHeight="1" x14ac:dyDescent="0.3">
      <c r="J156" s="8"/>
      <c r="K156" s="2"/>
      <c r="N156" s="6"/>
    </row>
    <row r="157" spans="10:14" ht="15.75" customHeight="1" x14ac:dyDescent="0.3">
      <c r="J157" s="8"/>
      <c r="K157" s="2"/>
      <c r="N157" s="6"/>
    </row>
    <row r="158" spans="10:14" ht="15.75" customHeight="1" x14ac:dyDescent="0.3">
      <c r="J158" s="8"/>
      <c r="K158" s="2"/>
      <c r="N158" s="6"/>
    </row>
    <row r="159" spans="10:14" ht="15.75" customHeight="1" x14ac:dyDescent="0.3">
      <c r="J159" s="8"/>
      <c r="K159" s="2"/>
      <c r="N159" s="6"/>
    </row>
    <row r="160" spans="10:14" ht="15.75" customHeight="1" x14ac:dyDescent="0.3">
      <c r="J160" s="8"/>
      <c r="K160" s="2"/>
      <c r="N160" s="6"/>
    </row>
    <row r="161" spans="10:14" ht="15.75" customHeight="1" x14ac:dyDescent="0.3">
      <c r="J161" s="8"/>
      <c r="K161" s="2"/>
      <c r="N161" s="6"/>
    </row>
    <row r="162" spans="10:14" ht="15.75" customHeight="1" x14ac:dyDescent="0.3">
      <c r="J162" s="8"/>
      <c r="K162" s="2"/>
      <c r="N162" s="6"/>
    </row>
    <row r="163" spans="10:14" ht="15.75" customHeight="1" x14ac:dyDescent="0.3">
      <c r="J163" s="8"/>
      <c r="K163" s="2"/>
      <c r="N163" s="6"/>
    </row>
    <row r="164" spans="10:14" ht="15.75" customHeight="1" x14ac:dyDescent="0.3">
      <c r="J164" s="8"/>
      <c r="K164" s="2"/>
      <c r="N164" s="6"/>
    </row>
    <row r="165" spans="10:14" ht="15.75" customHeight="1" x14ac:dyDescent="0.3">
      <c r="J165" s="8"/>
      <c r="K165" s="2"/>
      <c r="N165" s="6"/>
    </row>
    <row r="166" spans="10:14" ht="15.75" customHeight="1" x14ac:dyDescent="0.3">
      <c r="J166" s="8"/>
      <c r="K166" s="2"/>
      <c r="N166" s="6"/>
    </row>
    <row r="167" spans="10:14" ht="15.75" customHeight="1" x14ac:dyDescent="0.3">
      <c r="J167" s="8"/>
      <c r="K167" s="2"/>
      <c r="N167" s="6"/>
    </row>
    <row r="168" spans="10:14" ht="15.75" customHeight="1" x14ac:dyDescent="0.3">
      <c r="J168" s="8"/>
      <c r="K168" s="2"/>
      <c r="N168" s="6"/>
    </row>
    <row r="169" spans="10:14" ht="15.75" customHeight="1" x14ac:dyDescent="0.3">
      <c r="J169" s="8"/>
      <c r="K169" s="2"/>
      <c r="N169" s="6"/>
    </row>
    <row r="170" spans="10:14" ht="15.75" customHeight="1" x14ac:dyDescent="0.3">
      <c r="J170" s="8"/>
      <c r="K170" s="2"/>
      <c r="N170" s="6"/>
    </row>
    <row r="171" spans="10:14" ht="15.75" customHeight="1" x14ac:dyDescent="0.3">
      <c r="J171" s="8"/>
      <c r="K171" s="2"/>
      <c r="N171" s="6"/>
    </row>
    <row r="172" spans="10:14" ht="15.75" customHeight="1" x14ac:dyDescent="0.3">
      <c r="J172" s="8"/>
      <c r="K172" s="2"/>
      <c r="N172" s="6"/>
    </row>
    <row r="173" spans="10:14" ht="15.75" customHeight="1" x14ac:dyDescent="0.3">
      <c r="J173" s="8"/>
      <c r="K173" s="2"/>
      <c r="N173" s="6"/>
    </row>
    <row r="174" spans="10:14" ht="15.75" customHeight="1" x14ac:dyDescent="0.3">
      <c r="J174" s="8"/>
      <c r="K174" s="2"/>
      <c r="N174" s="6"/>
    </row>
    <row r="175" spans="10:14" ht="15.75" customHeight="1" x14ac:dyDescent="0.3">
      <c r="J175" s="8"/>
      <c r="K175" s="2"/>
      <c r="N175" s="6"/>
    </row>
    <row r="176" spans="10:14" ht="15.75" customHeight="1" x14ac:dyDescent="0.3">
      <c r="J176" s="8"/>
      <c r="K176" s="2"/>
      <c r="N176" s="6"/>
    </row>
    <row r="177" spans="10:14" ht="15.75" customHeight="1" x14ac:dyDescent="0.3">
      <c r="J177" s="8"/>
      <c r="K177" s="2"/>
      <c r="N177" s="6"/>
    </row>
    <row r="178" spans="10:14" ht="15.75" customHeight="1" x14ac:dyDescent="0.3">
      <c r="J178" s="8"/>
      <c r="K178" s="2"/>
      <c r="N178" s="6"/>
    </row>
    <row r="179" spans="10:14" ht="15.75" customHeight="1" x14ac:dyDescent="0.3">
      <c r="J179" s="8"/>
      <c r="K179" s="2"/>
      <c r="N179" s="6"/>
    </row>
    <row r="180" spans="10:14" ht="15.75" customHeight="1" x14ac:dyDescent="0.3">
      <c r="J180" s="8"/>
      <c r="K180" s="2"/>
      <c r="N180" s="6"/>
    </row>
    <row r="181" spans="10:14" ht="15.75" customHeight="1" x14ac:dyDescent="0.3">
      <c r="J181" s="8"/>
      <c r="K181" s="2"/>
      <c r="N181" s="6"/>
    </row>
    <row r="182" spans="10:14" ht="15.75" customHeight="1" x14ac:dyDescent="0.3">
      <c r="J182" s="8"/>
      <c r="K182" s="2"/>
      <c r="N182" s="6"/>
    </row>
    <row r="183" spans="10:14" ht="15.75" customHeight="1" x14ac:dyDescent="0.3">
      <c r="J183" s="8"/>
      <c r="K183" s="2"/>
      <c r="N183" s="6"/>
    </row>
    <row r="184" spans="10:14" ht="15.75" customHeight="1" x14ac:dyDescent="0.3">
      <c r="J184" s="8"/>
      <c r="K184" s="2"/>
      <c r="N184" s="6"/>
    </row>
    <row r="185" spans="10:14" ht="15.75" customHeight="1" x14ac:dyDescent="0.3">
      <c r="J185" s="8"/>
      <c r="K185" s="2"/>
      <c r="N185" s="6"/>
    </row>
    <row r="186" spans="10:14" ht="15.75" customHeight="1" x14ac:dyDescent="0.3">
      <c r="J186" s="8"/>
      <c r="K186" s="2"/>
      <c r="N186" s="6"/>
    </row>
    <row r="187" spans="10:14" ht="15.75" customHeight="1" x14ac:dyDescent="0.3">
      <c r="J187" s="8"/>
      <c r="K187" s="2"/>
      <c r="N187" s="6"/>
    </row>
    <row r="188" spans="10:14" ht="15.75" customHeight="1" x14ac:dyDescent="0.3">
      <c r="J188" s="8"/>
      <c r="K188" s="2"/>
      <c r="N188" s="6"/>
    </row>
    <row r="189" spans="10:14" ht="15.75" customHeight="1" x14ac:dyDescent="0.3">
      <c r="J189" s="8"/>
      <c r="K189" s="2"/>
      <c r="N189" s="6"/>
    </row>
    <row r="190" spans="10:14" ht="15.75" customHeight="1" x14ac:dyDescent="0.3">
      <c r="J190" s="8"/>
      <c r="K190" s="2"/>
      <c r="N190" s="6"/>
    </row>
    <row r="191" spans="10:14" ht="15.75" customHeight="1" x14ac:dyDescent="0.3">
      <c r="J191" s="8"/>
      <c r="K191" s="2"/>
      <c r="N191" s="6"/>
    </row>
    <row r="192" spans="10:14" ht="15.75" customHeight="1" x14ac:dyDescent="0.3">
      <c r="J192" s="8"/>
      <c r="K192" s="2"/>
      <c r="N192" s="6"/>
    </row>
    <row r="193" spans="10:14" ht="15.75" customHeight="1" x14ac:dyDescent="0.3">
      <c r="J193" s="8"/>
      <c r="K193" s="2"/>
      <c r="N193" s="6"/>
    </row>
    <row r="194" spans="10:14" ht="15.75" customHeight="1" x14ac:dyDescent="0.3">
      <c r="J194" s="8"/>
      <c r="K194" s="2"/>
      <c r="N194" s="6"/>
    </row>
    <row r="195" spans="10:14" ht="15.75" customHeight="1" x14ac:dyDescent="0.3">
      <c r="J195" s="8"/>
      <c r="K195" s="2"/>
      <c r="N195" s="6"/>
    </row>
    <row r="196" spans="10:14" ht="15.75" customHeight="1" x14ac:dyDescent="0.3">
      <c r="J196" s="8"/>
      <c r="K196" s="2"/>
      <c r="N196" s="6"/>
    </row>
    <row r="197" spans="10:14" ht="15.75" customHeight="1" x14ac:dyDescent="0.3">
      <c r="J197" s="8"/>
      <c r="K197" s="2"/>
      <c r="N197" s="6"/>
    </row>
    <row r="198" spans="10:14" ht="15.75" customHeight="1" x14ac:dyDescent="0.3">
      <c r="J198" s="8"/>
      <c r="K198" s="2"/>
      <c r="N198" s="6"/>
    </row>
    <row r="199" spans="10:14" ht="15.75" customHeight="1" x14ac:dyDescent="0.3">
      <c r="J199" s="8"/>
      <c r="K199" s="2"/>
      <c r="N199" s="6"/>
    </row>
    <row r="200" spans="10:14" ht="15.75" customHeight="1" x14ac:dyDescent="0.3">
      <c r="J200" s="8"/>
      <c r="K200" s="2"/>
      <c r="N200" s="6"/>
    </row>
    <row r="201" spans="10:14" ht="15.75" customHeight="1" x14ac:dyDescent="0.3">
      <c r="J201" s="8"/>
      <c r="K201" s="2"/>
      <c r="N201" s="6"/>
    </row>
    <row r="202" spans="10:14" ht="15.75" customHeight="1" x14ac:dyDescent="0.3">
      <c r="J202" s="8"/>
      <c r="K202" s="2"/>
      <c r="N202" s="6"/>
    </row>
    <row r="203" spans="10:14" ht="15.75" customHeight="1" x14ac:dyDescent="0.3">
      <c r="J203" s="8"/>
      <c r="K203" s="2"/>
      <c r="N203" s="6"/>
    </row>
    <row r="204" spans="10:14" ht="15.75" customHeight="1" x14ac:dyDescent="0.3">
      <c r="J204" s="8"/>
      <c r="K204" s="2"/>
      <c r="N204" s="6"/>
    </row>
    <row r="205" spans="10:14" ht="15.75" customHeight="1" x14ac:dyDescent="0.3">
      <c r="J205" s="8"/>
      <c r="K205" s="2"/>
      <c r="N205" s="6"/>
    </row>
    <row r="206" spans="10:14" ht="15.75" customHeight="1" x14ac:dyDescent="0.3">
      <c r="J206" s="8"/>
      <c r="K206" s="2"/>
      <c r="N206" s="6"/>
    </row>
    <row r="207" spans="10:14" ht="15.75" customHeight="1" x14ac:dyDescent="0.3">
      <c r="J207" s="8"/>
      <c r="K207" s="2"/>
      <c r="N207" s="6"/>
    </row>
    <row r="208" spans="10:14" ht="15.75" customHeight="1" x14ac:dyDescent="0.3">
      <c r="J208" s="8"/>
      <c r="K208" s="2"/>
      <c r="N208" s="6"/>
    </row>
    <row r="209" spans="10:14" ht="15.75" customHeight="1" x14ac:dyDescent="0.3">
      <c r="J209" s="8"/>
      <c r="K209" s="2"/>
      <c r="N209" s="6"/>
    </row>
    <row r="210" spans="10:14" ht="15.75" customHeight="1" x14ac:dyDescent="0.3">
      <c r="J210" s="8"/>
      <c r="K210" s="2"/>
      <c r="N210" s="6"/>
    </row>
    <row r="211" spans="10:14" ht="15.75" customHeight="1" x14ac:dyDescent="0.3">
      <c r="J211" s="8"/>
      <c r="K211" s="2"/>
      <c r="N211" s="6"/>
    </row>
    <row r="212" spans="10:14" ht="15.75" customHeight="1" x14ac:dyDescent="0.3">
      <c r="J212" s="8"/>
      <c r="K212" s="2"/>
      <c r="N212" s="6"/>
    </row>
    <row r="213" spans="10:14" ht="15.75" customHeight="1" x14ac:dyDescent="0.3">
      <c r="J213" s="8"/>
      <c r="K213" s="2"/>
      <c r="N213" s="6"/>
    </row>
    <row r="214" spans="10:14" ht="15.75" customHeight="1" x14ac:dyDescent="0.3">
      <c r="J214" s="8"/>
      <c r="K214" s="2"/>
      <c r="N214" s="6"/>
    </row>
    <row r="215" spans="10:14" ht="15.75" customHeight="1" x14ac:dyDescent="0.3">
      <c r="J215" s="8"/>
      <c r="K215" s="2"/>
      <c r="N215" s="6"/>
    </row>
    <row r="216" spans="10:14" ht="15.75" customHeight="1" x14ac:dyDescent="0.3">
      <c r="J216" s="8"/>
      <c r="K216" s="2"/>
      <c r="N216" s="6"/>
    </row>
    <row r="217" spans="10:14" ht="15.75" customHeight="1" x14ac:dyDescent="0.3">
      <c r="J217" s="8"/>
      <c r="K217" s="2"/>
      <c r="N217" s="6"/>
    </row>
    <row r="218" spans="10:14" ht="15.75" customHeight="1" x14ac:dyDescent="0.3">
      <c r="J218" s="8"/>
      <c r="K218" s="2"/>
      <c r="N218" s="6"/>
    </row>
    <row r="219" spans="10:14" ht="15.75" customHeight="1" x14ac:dyDescent="0.3">
      <c r="J219" s="8"/>
      <c r="K219" s="2"/>
      <c r="N219" s="6"/>
    </row>
    <row r="220" spans="10:14" ht="15.75" customHeight="1" x14ac:dyDescent="0.3">
      <c r="J220" s="8"/>
      <c r="K220" s="2"/>
      <c r="N220" s="6"/>
    </row>
    <row r="221" spans="10:14" ht="15.75" customHeight="1" x14ac:dyDescent="0.3">
      <c r="J221" s="8"/>
      <c r="K221" s="2"/>
      <c r="N221" s="6"/>
    </row>
    <row r="222" spans="10:14" ht="15.75" customHeight="1" x14ac:dyDescent="0.3">
      <c r="J222" s="8"/>
      <c r="K222" s="2"/>
      <c r="N222" s="6"/>
    </row>
    <row r="223" spans="10:14" ht="15.75" customHeight="1" x14ac:dyDescent="0.3">
      <c r="J223" s="8"/>
      <c r="K223" s="2"/>
      <c r="N223" s="6"/>
    </row>
    <row r="224" spans="10:14" ht="15.75" customHeight="1" x14ac:dyDescent="0.3">
      <c r="J224" s="8"/>
      <c r="K224" s="2"/>
      <c r="N224" s="6"/>
    </row>
    <row r="225" spans="10:14" ht="15.75" customHeight="1" x14ac:dyDescent="0.3">
      <c r="J225" s="8"/>
      <c r="K225" s="2"/>
      <c r="N225" s="6"/>
    </row>
    <row r="226" spans="10:14" ht="15.75" customHeight="1" x14ac:dyDescent="0.3">
      <c r="J226" s="8"/>
      <c r="K226" s="2"/>
      <c r="N226" s="6"/>
    </row>
    <row r="227" spans="10:14" ht="15.75" customHeight="1" x14ac:dyDescent="0.3">
      <c r="J227" s="8"/>
      <c r="K227" s="2"/>
      <c r="N227" s="6"/>
    </row>
    <row r="228" spans="10:14" ht="15.75" customHeight="1" x14ac:dyDescent="0.3">
      <c r="J228" s="8"/>
      <c r="K228" s="2"/>
      <c r="N228" s="6"/>
    </row>
    <row r="229" spans="10:14" ht="15.75" customHeight="1" x14ac:dyDescent="0.3">
      <c r="J229" s="8"/>
      <c r="K229" s="2"/>
      <c r="N229" s="6"/>
    </row>
    <row r="230" spans="10:14" ht="15.75" customHeight="1" x14ac:dyDescent="0.3">
      <c r="J230" s="8"/>
      <c r="K230" s="2"/>
      <c r="N230" s="6"/>
    </row>
    <row r="231" spans="10:14" ht="15.75" customHeight="1" x14ac:dyDescent="0.3">
      <c r="J231" s="8"/>
      <c r="K231" s="2"/>
      <c r="N231" s="6"/>
    </row>
    <row r="232" spans="10:14" ht="15.75" customHeight="1" x14ac:dyDescent="0.3">
      <c r="J232" s="8"/>
      <c r="K232" s="2"/>
      <c r="N232" s="6"/>
    </row>
    <row r="233" spans="10:14" ht="15.75" customHeight="1" x14ac:dyDescent="0.3">
      <c r="J233" s="8"/>
      <c r="K233" s="2"/>
      <c r="N233" s="6"/>
    </row>
    <row r="234" spans="10:14" ht="15.75" customHeight="1" x14ac:dyDescent="0.3">
      <c r="J234" s="8"/>
      <c r="K234" s="2"/>
      <c r="N234" s="6"/>
    </row>
    <row r="235" spans="10:14" ht="15.75" customHeight="1" x14ac:dyDescent="0.3">
      <c r="J235" s="8"/>
      <c r="K235" s="2"/>
      <c r="N235" s="6"/>
    </row>
    <row r="236" spans="10:14" ht="15.75" customHeight="1" x14ac:dyDescent="0.3">
      <c r="J236" s="8"/>
      <c r="K236" s="2"/>
      <c r="N236" s="6"/>
    </row>
    <row r="237" spans="10:14" ht="15.75" customHeight="1" x14ac:dyDescent="0.3">
      <c r="J237" s="8"/>
      <c r="K237" s="2"/>
      <c r="N237" s="6"/>
    </row>
    <row r="238" spans="10:14" ht="15.75" customHeight="1" x14ac:dyDescent="0.3">
      <c r="J238" s="8"/>
      <c r="K238" s="2"/>
      <c r="N238" s="6"/>
    </row>
    <row r="239" spans="10:14" ht="15.75" customHeight="1" x14ac:dyDescent="0.3">
      <c r="J239" s="8"/>
      <c r="K239" s="2"/>
      <c r="N239" s="6"/>
    </row>
    <row r="240" spans="10:14" ht="15.75" customHeight="1" x14ac:dyDescent="0.3">
      <c r="J240" s="8"/>
      <c r="K240" s="2"/>
      <c r="N240" s="6"/>
    </row>
    <row r="241" spans="10:14" ht="15.75" customHeight="1" x14ac:dyDescent="0.3">
      <c r="J241" s="8"/>
      <c r="K241" s="2"/>
      <c r="N241" s="6"/>
    </row>
    <row r="242" spans="10:14" ht="15.75" customHeight="1" x14ac:dyDescent="0.3">
      <c r="J242" s="8"/>
      <c r="K242" s="2"/>
      <c r="N242" s="6"/>
    </row>
    <row r="243" spans="10:14" ht="15.75" customHeight="1" x14ac:dyDescent="0.3">
      <c r="J243" s="8"/>
      <c r="K243" s="2"/>
      <c r="N243" s="6"/>
    </row>
    <row r="244" spans="10:14" ht="15.75" customHeight="1" x14ac:dyDescent="0.3"/>
    <row r="245" spans="10:14" ht="15.75" customHeight="1" x14ac:dyDescent="0.3"/>
    <row r="246" spans="10:14" ht="15.75" customHeight="1" x14ac:dyDescent="0.3"/>
    <row r="247" spans="10:14" ht="15.75" customHeight="1" x14ac:dyDescent="0.3"/>
    <row r="248" spans="10:14" ht="15.75" customHeight="1" x14ac:dyDescent="0.3"/>
    <row r="249" spans="10:14" ht="15.75" customHeight="1" x14ac:dyDescent="0.3"/>
    <row r="250" spans="10:14" ht="15.75" customHeight="1" x14ac:dyDescent="0.3"/>
    <row r="251" spans="10:14" ht="15.75" customHeight="1" x14ac:dyDescent="0.3"/>
    <row r="252" spans="10:14" ht="15.75" customHeight="1" x14ac:dyDescent="0.3"/>
    <row r="253" spans="10:14" ht="15.75" customHeight="1" x14ac:dyDescent="0.3"/>
    <row r="254" spans="10:14" ht="15.75" customHeight="1" x14ac:dyDescent="0.3"/>
    <row r="255" spans="10:14" ht="15.75" customHeight="1" x14ac:dyDescent="0.3"/>
    <row r="256" spans="10:14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7">
    <mergeCell ref="B19:C19"/>
    <mergeCell ref="D19:E19"/>
    <mergeCell ref="B8:C8"/>
    <mergeCell ref="D8:E8"/>
    <mergeCell ref="I8:L9"/>
    <mergeCell ref="D9:E9"/>
    <mergeCell ref="I11:L30"/>
    <mergeCell ref="D12:E12"/>
    <mergeCell ref="D13:E13"/>
    <mergeCell ref="B16:C16"/>
    <mergeCell ref="B17:C17"/>
    <mergeCell ref="D17:E17"/>
    <mergeCell ref="B18:C18"/>
    <mergeCell ref="D18:E18"/>
    <mergeCell ref="B7:C7"/>
    <mergeCell ref="B13:C13"/>
    <mergeCell ref="B14:C14"/>
    <mergeCell ref="D14:E14"/>
    <mergeCell ref="B15:C15"/>
    <mergeCell ref="D15:E15"/>
    <mergeCell ref="B2:G3"/>
    <mergeCell ref="D4:E4"/>
    <mergeCell ref="B5:C5"/>
    <mergeCell ref="D5:G5"/>
    <mergeCell ref="B6:C6"/>
    <mergeCell ref="D6:E6"/>
    <mergeCell ref="I39:J39"/>
    <mergeCell ref="I40:J40"/>
    <mergeCell ref="I41:J41"/>
    <mergeCell ref="I42:J42"/>
    <mergeCell ref="I32:J32"/>
    <mergeCell ref="I33:J33"/>
    <mergeCell ref="I34:J34"/>
    <mergeCell ref="I35:J35"/>
    <mergeCell ref="I36:J36"/>
    <mergeCell ref="I37:J37"/>
    <mergeCell ref="I38:J38"/>
  </mergeCells>
  <conditionalFormatting sqref="C25:G25">
    <cfRule type="containsBlanks" dxfId="35" priority="1">
      <formula>LEN(TRIM(C25))=0</formula>
    </cfRule>
  </conditionalFormatting>
  <conditionalFormatting sqref="D5:D6 D13:D15 F13:G15 D18:D19 F18:G19">
    <cfRule type="containsBlanks" dxfId="34" priority="2">
      <formula>LEN(TRIM(D5))=0</formula>
    </cfRule>
  </conditionalFormatting>
  <conditionalFormatting sqref="D8:D9">
    <cfRule type="containsBlanks" dxfId="33" priority="3">
      <formula>LEN(TRIM(D8))=0</formula>
    </cfRule>
  </conditionalFormatting>
  <conditionalFormatting sqref="D26:G26">
    <cfRule type="expression" dxfId="32" priority="6">
      <formula>$C$26&gt;0</formula>
    </cfRule>
  </conditionalFormatting>
  <conditionalFormatting sqref="D27:G27">
    <cfRule type="expression" dxfId="31" priority="7">
      <formula>$C$27&gt;0</formula>
    </cfRule>
  </conditionalFormatting>
  <conditionalFormatting sqref="D28:G28">
    <cfRule type="expression" dxfId="30" priority="8">
      <formula>$C$28&gt;0</formula>
    </cfRule>
  </conditionalFormatting>
  <conditionalFormatting sqref="D29:G29">
    <cfRule type="expression" dxfId="29" priority="9">
      <formula>$C$29&gt;0</formula>
    </cfRule>
  </conditionalFormatting>
  <conditionalFormatting sqref="D30:G30">
    <cfRule type="expression" dxfId="28" priority="10">
      <formula>$C$30&gt;0</formula>
    </cfRule>
  </conditionalFormatting>
  <conditionalFormatting sqref="D31:G31">
    <cfRule type="expression" dxfId="27" priority="11">
      <formula>$C$31&gt;0</formula>
    </cfRule>
  </conditionalFormatting>
  <conditionalFormatting sqref="D32:G32">
    <cfRule type="expression" dxfId="26" priority="12">
      <formula>$C$32&gt;0</formula>
    </cfRule>
  </conditionalFormatting>
  <conditionalFormatting sqref="D33:G33">
    <cfRule type="expression" dxfId="25" priority="13">
      <formula>$C$33&gt;0</formula>
    </cfRule>
  </conditionalFormatting>
  <conditionalFormatting sqref="D34:G34">
    <cfRule type="expression" dxfId="24" priority="14">
      <formula>$C$34&gt;0</formula>
    </cfRule>
  </conditionalFormatting>
  <conditionalFormatting sqref="D35:G35">
    <cfRule type="expression" dxfId="23" priority="15">
      <formula>$C$35&gt;0</formula>
    </cfRule>
  </conditionalFormatting>
  <conditionalFormatting sqref="D36:G36">
    <cfRule type="expression" dxfId="22" priority="16">
      <formula>$C$36&gt;0</formula>
    </cfRule>
  </conditionalFormatting>
  <conditionalFormatting sqref="D37:G37">
    <cfRule type="expression" dxfId="21" priority="17">
      <formula>$C$37&gt;0</formula>
    </cfRule>
  </conditionalFormatting>
  <conditionalFormatting sqref="D38:G38">
    <cfRule type="expression" dxfId="20" priority="18">
      <formula>$C$38&gt;0</formula>
    </cfRule>
  </conditionalFormatting>
  <conditionalFormatting sqref="D39:G39">
    <cfRule type="expression" dxfId="19" priority="19">
      <formula>$C$39&gt;0</formula>
    </cfRule>
  </conditionalFormatting>
  <conditionalFormatting sqref="D40:G40">
    <cfRule type="expression" dxfId="18" priority="20">
      <formula>$C$40&gt;0</formula>
    </cfRule>
  </conditionalFormatting>
  <conditionalFormatting sqref="D41:G41">
    <cfRule type="expression" dxfId="17" priority="21">
      <formula>$C$41&gt;0</formula>
    </cfRule>
  </conditionalFormatting>
  <conditionalFormatting sqref="D42:G42">
    <cfRule type="expression" dxfId="16" priority="22">
      <formula>$C$42&gt;0</formula>
    </cfRule>
  </conditionalFormatting>
  <conditionalFormatting sqref="G6">
    <cfRule type="containsBlanks" dxfId="15" priority="24">
      <formula>LEN(TRIM(G6))=0</formula>
    </cfRule>
  </conditionalFormatting>
  <conditionalFormatting sqref="G8">
    <cfRule type="containsBlanks" dxfId="14" priority="25">
      <formula>LEN(TRIM(G8))=0</formula>
    </cfRule>
  </conditionalFormatting>
  <conditionalFormatting sqref="I33:I42">
    <cfRule type="containsBlanks" dxfId="13" priority="26">
      <formula>LEN(TRIM(I33))=0</formula>
    </cfRule>
  </conditionalFormatting>
  <conditionalFormatting sqref="K33:L42">
    <cfRule type="containsBlanks" dxfId="12" priority="27">
      <formula>LEN(TRIM(K33))=0</formula>
    </cfRule>
  </conditionalFormatting>
  <dataValidations count="3">
    <dataValidation type="custom" allowBlank="1" showErrorMessage="1" sqref="D5" xr:uid="{00000000-0002-0000-0000-000000000000}">
      <formula1>GT(LEN(D5),(2))</formula1>
    </dataValidation>
    <dataValidation type="list" allowBlank="1" showErrorMessage="1" sqref="G6" xr:uid="{00000000-0002-0000-0000-000001000000}">
      <formula1>"UCI CN,KAT 1,KAT 2,KAT 3"</formula1>
    </dataValidation>
    <dataValidation type="date" operator="greaterThan" allowBlank="1" showErrorMessage="1" sqref="D8" xr:uid="{00000000-0002-0000-0000-000002000000}">
      <formula1>42736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000"/>
  <sheetViews>
    <sheetView workbookViewId="0"/>
  </sheetViews>
  <sheetFormatPr defaultColWidth="14.44140625" defaultRowHeight="15" customHeight="1" x14ac:dyDescent="0.3"/>
  <cols>
    <col min="1" max="1" width="1.33203125" customWidth="1"/>
    <col min="2" max="2" width="53.5546875" customWidth="1"/>
    <col min="3" max="3" width="5.33203125" customWidth="1"/>
    <col min="4" max="4" width="8.44140625" hidden="1" customWidth="1"/>
    <col min="5" max="5" width="10.109375" hidden="1" customWidth="1"/>
    <col min="6" max="6" width="6.88671875" hidden="1" customWidth="1"/>
    <col min="7" max="7" width="19.44140625" customWidth="1"/>
    <col min="8" max="8" width="1.33203125" hidden="1" customWidth="1"/>
    <col min="9" max="9" width="1.33203125" customWidth="1"/>
    <col min="10" max="10" width="2.44140625" customWidth="1"/>
    <col min="11" max="22" width="4" customWidth="1"/>
    <col min="23" max="23" width="10.33203125" customWidth="1"/>
    <col min="24" max="52" width="4" customWidth="1"/>
    <col min="53" max="53" width="2.109375" customWidth="1"/>
    <col min="54" max="54" width="3" customWidth="1"/>
    <col min="55" max="55" width="1.33203125" customWidth="1"/>
    <col min="56" max="56" width="47.33203125" hidden="1" customWidth="1"/>
    <col min="57" max="57" width="5" hidden="1" customWidth="1"/>
    <col min="58" max="59" width="3.33203125" hidden="1" customWidth="1"/>
    <col min="60" max="76" width="3.33203125" customWidth="1"/>
  </cols>
  <sheetData>
    <row r="1" spans="1:76" ht="66.75" customHeight="1" x14ac:dyDescent="0.3">
      <c r="A1" s="38"/>
      <c r="B1" s="39"/>
      <c r="C1" s="40"/>
      <c r="D1" s="40"/>
      <c r="E1" s="41"/>
      <c r="F1" s="41"/>
      <c r="G1" s="38"/>
      <c r="H1" s="30"/>
      <c r="I1" s="154" t="s">
        <v>35</v>
      </c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6"/>
      <c r="BC1" s="42"/>
      <c r="BD1" s="43"/>
      <c r="BE1" s="44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</row>
    <row r="2" spans="1:76" ht="14.25" customHeight="1" x14ac:dyDescent="0.3">
      <c r="A2" s="38"/>
      <c r="B2" s="30"/>
      <c r="C2" s="40"/>
      <c r="D2" s="40"/>
      <c r="E2" s="41"/>
      <c r="F2" s="41"/>
      <c r="G2" s="38"/>
      <c r="H2" s="30"/>
      <c r="I2" s="157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9"/>
      <c r="BC2" s="30"/>
      <c r="BD2" s="45"/>
      <c r="BE2" s="46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</row>
    <row r="3" spans="1:76" ht="39.75" customHeight="1" x14ac:dyDescent="0.3">
      <c r="A3" s="38"/>
      <c r="B3" s="30"/>
      <c r="C3" s="30"/>
      <c r="D3" s="47"/>
      <c r="E3" s="41"/>
      <c r="F3" s="48"/>
      <c r="G3" s="38"/>
      <c r="H3" s="30"/>
      <c r="I3" s="30"/>
      <c r="J3" s="160" t="s">
        <v>36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61"/>
      <c r="BD3" s="162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</row>
    <row r="4" spans="1:76" ht="6" customHeight="1" x14ac:dyDescent="0.3">
      <c r="A4" s="45"/>
      <c r="B4" s="30"/>
      <c r="C4" s="49"/>
      <c r="D4" s="50"/>
      <c r="E4" s="41"/>
      <c r="F4" s="41"/>
      <c r="G4" s="45"/>
      <c r="H4" s="30"/>
      <c r="I4" s="30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</row>
    <row r="5" spans="1:76" ht="29.25" customHeight="1" x14ac:dyDescent="0.5">
      <c r="A5" s="38"/>
      <c r="B5" s="163" t="s">
        <v>37</v>
      </c>
      <c r="C5" s="133"/>
      <c r="D5" s="133"/>
      <c r="E5" s="133"/>
      <c r="F5" s="133"/>
      <c r="G5" s="133"/>
      <c r="H5" s="30"/>
      <c r="I5" s="30"/>
      <c r="J5" s="164" t="str">
        <f>'1-Informatsioon'!D5 &amp; " " &amp;TEXT('1-Informatsioon'!D8,"dd.mm.yyyy") &amp; " " &amp;'1-Informatsioon'!F6&amp; " " &amp;'1-Informatsioon'!G6</f>
        <v xml:space="preserve"> 00.01.1900 Kategooria: </v>
      </c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6"/>
      <c r="BC5" s="51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</row>
    <row r="6" spans="1:76" ht="6" customHeight="1" x14ac:dyDescent="0.3">
      <c r="A6" s="30"/>
      <c r="B6" s="30"/>
      <c r="C6" s="49"/>
      <c r="D6" s="50"/>
      <c r="E6" s="39"/>
      <c r="F6" s="39"/>
      <c r="G6" s="30"/>
      <c r="H6" s="30"/>
      <c r="I6" s="30"/>
      <c r="J6" s="51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52"/>
      <c r="BC6" s="51"/>
      <c r="BD6" s="53"/>
      <c r="BE6" s="54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</row>
    <row r="7" spans="1:76" ht="15" customHeight="1" x14ac:dyDescent="0.3">
      <c r="A7" s="30"/>
      <c r="B7" s="55" t="s">
        <v>38</v>
      </c>
      <c r="C7" s="56" t="s">
        <v>39</v>
      </c>
      <c r="D7" s="50" t="str">
        <f>IF(C7&lt;4,1,"")</f>
        <v/>
      </c>
      <c r="E7" s="57">
        <f>IF(C7=3,3,4)</f>
        <v>4</v>
      </c>
      <c r="F7" s="39"/>
      <c r="G7" s="30"/>
      <c r="H7" s="30"/>
      <c r="I7" s="30"/>
      <c r="J7" s="51"/>
      <c r="K7" s="30"/>
      <c r="L7" s="30"/>
      <c r="M7" s="30"/>
      <c r="N7" s="167" t="s">
        <v>40</v>
      </c>
      <c r="O7" s="133"/>
      <c r="P7" s="133"/>
      <c r="Q7" s="133"/>
      <c r="R7" s="133"/>
      <c r="S7" s="133"/>
      <c r="T7" s="133"/>
      <c r="U7" s="133"/>
      <c r="V7" s="133"/>
      <c r="W7" s="133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52"/>
      <c r="BC7" s="51"/>
      <c r="BD7" s="58" t="str">
        <f>IF(D7="","Hinnang on määramata lahtris C7","")</f>
        <v>Hinnang on määramata lahtris C7</v>
      </c>
      <c r="BE7" s="59">
        <f t="shared" ref="BE7:BE100" si="0">IF(BD7&gt;"999",1,0)</f>
        <v>1</v>
      </c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</row>
    <row r="8" spans="1:76" ht="15" customHeight="1" x14ac:dyDescent="0.3">
      <c r="A8" s="30"/>
      <c r="B8" s="60" t="s">
        <v>41</v>
      </c>
      <c r="C8" s="61" t="s">
        <v>42</v>
      </c>
      <c r="D8" s="50"/>
      <c r="E8" s="57">
        <f>IF(C7=2,2,4)</f>
        <v>4</v>
      </c>
      <c r="F8" s="39"/>
      <c r="G8" s="30"/>
      <c r="H8" s="30"/>
      <c r="I8" s="30"/>
      <c r="J8" s="51"/>
      <c r="K8" s="30"/>
      <c r="L8" s="30"/>
      <c r="M8" s="30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52"/>
      <c r="BC8" s="51"/>
      <c r="BD8" s="58" t="str">
        <f>IF(D22="","Hinnang on määramata lahtris C22","")</f>
        <v>Hinnang on määramata lahtris C22</v>
      </c>
      <c r="BE8" s="59">
        <f t="shared" si="0"/>
        <v>1</v>
      </c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</row>
    <row r="9" spans="1:76" ht="15" customHeight="1" x14ac:dyDescent="0.3">
      <c r="A9" s="30"/>
      <c r="B9" s="64" t="s">
        <v>43</v>
      </c>
      <c r="C9" s="65" t="s">
        <v>42</v>
      </c>
      <c r="D9" s="40"/>
      <c r="E9" s="57">
        <f>IF(C7=1,1,4)</f>
        <v>4</v>
      </c>
      <c r="F9" s="39"/>
      <c r="G9" s="66"/>
      <c r="H9" s="30"/>
      <c r="I9" s="30"/>
      <c r="J9" s="51"/>
      <c r="K9" s="168">
        <f>'2-Hinnangud'!E45</f>
        <v>4</v>
      </c>
      <c r="L9" s="147"/>
      <c r="M9" s="30"/>
      <c r="N9" s="171" t="s">
        <v>44</v>
      </c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67"/>
      <c r="BB9" s="52"/>
      <c r="BC9" s="51"/>
      <c r="BD9" s="58" t="str">
        <f>IF(D29="","Hinnang on määramata lahtris C29","")</f>
        <v>Hinnang on määramata lahtris C29</v>
      </c>
      <c r="BE9" s="59">
        <f t="shared" si="0"/>
        <v>1</v>
      </c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</row>
    <row r="10" spans="1:76" ht="15" customHeight="1" x14ac:dyDescent="0.3">
      <c r="A10" s="30"/>
      <c r="B10" s="64" t="s">
        <v>45</v>
      </c>
      <c r="C10" s="65" t="s">
        <v>42</v>
      </c>
      <c r="D10" s="49"/>
      <c r="E10" s="30"/>
      <c r="F10" s="30"/>
      <c r="G10" s="30"/>
      <c r="H10" s="30"/>
      <c r="I10" s="30"/>
      <c r="J10" s="51"/>
      <c r="K10" s="169"/>
      <c r="L10" s="170"/>
      <c r="M10" s="30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67"/>
      <c r="BB10" s="52"/>
      <c r="BC10" s="51"/>
      <c r="BD10" s="58" t="str">
        <f>IF(D35="","Hinnang on määramata lahtris C35","")</f>
        <v>Hinnang on määramata lahtris C35</v>
      </c>
      <c r="BE10" s="59">
        <f t="shared" si="0"/>
        <v>1</v>
      </c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</row>
    <row r="11" spans="1:76" ht="15" customHeight="1" x14ac:dyDescent="0.3">
      <c r="A11" s="30"/>
      <c r="B11" s="64" t="s">
        <v>46</v>
      </c>
      <c r="C11" s="68" t="s">
        <v>42</v>
      </c>
      <c r="D11" s="49"/>
      <c r="E11" s="30"/>
      <c r="F11" s="30"/>
      <c r="G11" s="30"/>
      <c r="H11" s="30"/>
      <c r="I11" s="30"/>
      <c r="J11" s="51"/>
      <c r="K11" s="172">
        <f>'2-Hinnangud'!E46</f>
        <v>4</v>
      </c>
      <c r="L11" s="173"/>
      <c r="M11" s="69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67"/>
      <c r="BB11" s="52"/>
      <c r="BC11" s="51"/>
      <c r="BD11" s="58" t="str">
        <f>IF(D40="","Hinnang on määramata lahtris C40","")</f>
        <v>Hinnang on määramata lahtris C40</v>
      </c>
      <c r="BE11" s="59">
        <f t="shared" si="0"/>
        <v>1</v>
      </c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</row>
    <row r="12" spans="1:76" ht="15" customHeight="1" x14ac:dyDescent="0.3">
      <c r="A12" s="13"/>
      <c r="B12" s="64" t="s">
        <v>47</v>
      </c>
      <c r="C12" s="65" t="s">
        <v>42</v>
      </c>
      <c r="D12" s="49"/>
      <c r="E12" s="30"/>
      <c r="F12" s="30"/>
      <c r="G12" s="30"/>
      <c r="H12" s="30"/>
      <c r="I12" s="30"/>
      <c r="J12" s="51"/>
      <c r="K12" s="169"/>
      <c r="L12" s="170"/>
      <c r="M12" s="69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67"/>
      <c r="BB12" s="52"/>
      <c r="BC12" s="51"/>
      <c r="BD12" s="58" t="str">
        <f>IF(D45="","Hinnang on määramata lahtris C45","")</f>
        <v>Hinnang on määramata lahtris C45</v>
      </c>
      <c r="BE12" s="59">
        <f t="shared" si="0"/>
        <v>1</v>
      </c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</row>
    <row r="13" spans="1:76" ht="15" customHeight="1" x14ac:dyDescent="0.3">
      <c r="A13" s="30"/>
      <c r="B13" s="64" t="s">
        <v>48</v>
      </c>
      <c r="C13" s="65" t="s">
        <v>42</v>
      </c>
      <c r="D13" s="70"/>
      <c r="E13" s="30"/>
      <c r="F13" s="30"/>
      <c r="G13" s="66"/>
      <c r="H13" s="30"/>
      <c r="I13" s="30"/>
      <c r="J13" s="51"/>
      <c r="K13" s="174">
        <f>'2-Hinnangud'!E47</f>
        <v>4</v>
      </c>
      <c r="L13" s="173"/>
      <c r="M13" s="69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67"/>
      <c r="BB13" s="52"/>
      <c r="BC13" s="51"/>
      <c r="BD13" s="58" t="str">
        <f>IF('[1]1-Informatsioon'!D5="","Lehel ''1-informatsioon'' täitmata lahter D5","")</f>
        <v>Lehel ''1-informatsioon'' täitmata lahter D5</v>
      </c>
      <c r="BE13" s="59">
        <f t="shared" si="0"/>
        <v>1</v>
      </c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</row>
    <row r="14" spans="1:76" ht="15" customHeight="1" x14ac:dyDescent="0.3">
      <c r="A14" s="30"/>
      <c r="B14" s="64" t="s">
        <v>49</v>
      </c>
      <c r="C14" s="65" t="s">
        <v>42</v>
      </c>
      <c r="D14" s="40"/>
      <c r="E14" s="30"/>
      <c r="F14" s="30"/>
      <c r="G14" s="30"/>
      <c r="H14" s="30"/>
      <c r="I14" s="30"/>
      <c r="J14" s="51"/>
      <c r="K14" s="148"/>
      <c r="L14" s="150"/>
      <c r="M14" s="69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67"/>
      <c r="BB14" s="52"/>
      <c r="BC14" s="51"/>
      <c r="BD14" s="58" t="str">
        <f>IF('[1]1-Informatsioon'!D6="","Lehel ''1-informatsioon'' täitmata lahter D6","")</f>
        <v>Lehel ''1-informatsioon'' täitmata lahter D6</v>
      </c>
      <c r="BE14" s="59">
        <f t="shared" si="0"/>
        <v>1</v>
      </c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</row>
    <row r="15" spans="1:76" ht="15" customHeight="1" x14ac:dyDescent="0.3">
      <c r="A15" s="30"/>
      <c r="B15" s="64" t="s">
        <v>50</v>
      </c>
      <c r="C15" s="65" t="s">
        <v>42</v>
      </c>
      <c r="D15" s="40"/>
      <c r="E15" s="30"/>
      <c r="F15" s="30"/>
      <c r="G15" s="30"/>
      <c r="H15" s="30"/>
      <c r="I15" s="30"/>
      <c r="J15" s="51"/>
      <c r="K15" s="45"/>
      <c r="L15" s="45"/>
      <c r="M15" s="69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52"/>
      <c r="BC15" s="51"/>
      <c r="BD15" s="58" t="str">
        <f>IF('[1]1-Informatsioon'!D8="","Lehel ''1-informatsioon'' täitmata lahter D8","")</f>
        <v>Lehel ''1-informatsioon'' täitmata lahter D8</v>
      </c>
      <c r="BE15" s="59">
        <f t="shared" si="0"/>
        <v>1</v>
      </c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</row>
    <row r="16" spans="1:76" ht="15" customHeight="1" x14ac:dyDescent="0.3">
      <c r="A16" s="30"/>
      <c r="B16" s="64" t="s">
        <v>51</v>
      </c>
      <c r="C16" s="65" t="s">
        <v>42</v>
      </c>
      <c r="D16" s="40"/>
      <c r="E16" s="30"/>
      <c r="F16" s="30"/>
      <c r="G16" s="13"/>
      <c r="H16" s="30"/>
      <c r="I16" s="30"/>
      <c r="J16" s="51"/>
      <c r="K16" s="71"/>
      <c r="L16" s="72"/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4"/>
      <c r="BA16" s="74"/>
      <c r="BB16" s="52"/>
      <c r="BC16" s="51"/>
      <c r="BD16" s="58" t="str">
        <f>IF('[1]1-Informatsioon'!D9="","Lehel ''1-informatsioon'' täitmata lahter D9","")</f>
        <v>Lehel ''1-informatsioon'' täitmata lahter D9</v>
      </c>
      <c r="BE16" s="59">
        <f t="shared" si="0"/>
        <v>1</v>
      </c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</row>
    <row r="17" spans="1:76" ht="15" customHeight="1" x14ac:dyDescent="0.3">
      <c r="A17" s="30"/>
      <c r="B17" s="75" t="s">
        <v>52</v>
      </c>
      <c r="C17" s="65" t="s">
        <v>42</v>
      </c>
      <c r="D17" s="40"/>
      <c r="E17" s="39"/>
      <c r="F17" s="39"/>
      <c r="G17" s="30"/>
      <c r="H17" s="30"/>
      <c r="I17" s="30"/>
      <c r="J17" s="51"/>
      <c r="K17" s="76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52"/>
      <c r="BC17" s="51"/>
      <c r="BD17" s="58" t="str">
        <f>IF('[1]1-Informatsioon'!D13="","Lehel ''1-informatsioon'' täitmata lahter D13","")</f>
        <v>Lehel ''1-informatsioon'' täitmata lahter D13</v>
      </c>
      <c r="BE17" s="59">
        <f t="shared" si="0"/>
        <v>1</v>
      </c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</row>
    <row r="18" spans="1:76" ht="15" customHeight="1" x14ac:dyDescent="0.3">
      <c r="A18" s="30"/>
      <c r="B18" s="77" t="s">
        <v>53</v>
      </c>
      <c r="C18" s="65" t="s">
        <v>42</v>
      </c>
      <c r="D18" s="40"/>
      <c r="E18" s="39"/>
      <c r="F18" s="39"/>
      <c r="G18" s="30"/>
      <c r="H18" s="30"/>
      <c r="I18" s="30"/>
      <c r="J18" s="51"/>
      <c r="K18" s="78"/>
      <c r="L18" s="79">
        <f>+'2-Hinnangud'!E7</f>
        <v>4</v>
      </c>
      <c r="M18" s="30"/>
      <c r="N18" s="175" t="s">
        <v>54</v>
      </c>
      <c r="O18" s="133"/>
      <c r="P18" s="133"/>
      <c r="Q18" s="133"/>
      <c r="R18" s="133"/>
      <c r="S18" s="133"/>
      <c r="T18" s="133"/>
      <c r="U18" s="133"/>
      <c r="V18" s="133"/>
      <c r="W18" s="133"/>
      <c r="X18" s="30"/>
      <c r="Y18" s="78"/>
      <c r="Z18" s="79">
        <f>+'2-Hinnangud'!E22</f>
        <v>4</v>
      </c>
      <c r="AA18" s="30"/>
      <c r="AB18" s="175" t="s">
        <v>55</v>
      </c>
      <c r="AC18" s="133"/>
      <c r="AD18" s="133"/>
      <c r="AE18" s="133"/>
      <c r="AF18" s="133"/>
      <c r="AG18" s="133"/>
      <c r="AH18" s="133"/>
      <c r="AI18" s="133"/>
      <c r="AJ18" s="133"/>
      <c r="AK18" s="133"/>
      <c r="AL18" s="30"/>
      <c r="AM18" s="78"/>
      <c r="AN18" s="79">
        <f>+'2-Hinnangud'!E29</f>
        <v>4</v>
      </c>
      <c r="AO18" s="30"/>
      <c r="AP18" s="175" t="s">
        <v>56</v>
      </c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38"/>
      <c r="BB18" s="80"/>
      <c r="BC18" s="51"/>
      <c r="BD18" s="58" t="str">
        <f>IF('[1]1-Informatsioon'!D14="","Lehel ''1-informatsioon'' täitmata lahter D14","")</f>
        <v>Lehel ''1-informatsioon'' täitmata lahter D14</v>
      </c>
      <c r="BE18" s="59">
        <f t="shared" si="0"/>
        <v>1</v>
      </c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</row>
    <row r="19" spans="1:76" ht="15" customHeight="1" x14ac:dyDescent="0.3">
      <c r="A19" s="30"/>
      <c r="B19" s="77" t="s">
        <v>57</v>
      </c>
      <c r="C19" s="65" t="s">
        <v>42</v>
      </c>
      <c r="D19" s="40"/>
      <c r="E19" s="39"/>
      <c r="F19" s="39"/>
      <c r="G19" s="30"/>
      <c r="H19" s="30"/>
      <c r="I19" s="30"/>
      <c r="J19" s="51"/>
      <c r="K19" s="78"/>
      <c r="L19" s="81">
        <f>+'2-Hinnangud'!E8</f>
        <v>4</v>
      </c>
      <c r="M19" s="30"/>
      <c r="N19" s="176" t="s">
        <v>58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78"/>
      <c r="Z19" s="81">
        <f>+'2-Hinnangud'!E23</f>
        <v>4</v>
      </c>
      <c r="AA19" s="30"/>
      <c r="AB19" s="176" t="s">
        <v>58</v>
      </c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78"/>
      <c r="AN19" s="81">
        <f>+'2-Hinnangud'!E30</f>
        <v>4</v>
      </c>
      <c r="AO19" s="30"/>
      <c r="AP19" s="176" t="s">
        <v>58</v>
      </c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82"/>
      <c r="BB19" s="83"/>
      <c r="BC19" s="51"/>
      <c r="BD19" s="58" t="str">
        <f>IF('[1]1-Informatsioon'!D15="","Lehel ''1-informatsioon'' täitmata lahter D15","")</f>
        <v>Lehel ''1-informatsioon'' täitmata lahter D15</v>
      </c>
      <c r="BE19" s="59">
        <f t="shared" si="0"/>
        <v>1</v>
      </c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</row>
    <row r="20" spans="1:76" ht="15" customHeight="1" x14ac:dyDescent="0.3">
      <c r="A20" s="30"/>
      <c r="B20" s="84" t="s">
        <v>59</v>
      </c>
      <c r="C20" s="85" t="s">
        <v>42</v>
      </c>
      <c r="D20" s="49"/>
      <c r="E20" s="30"/>
      <c r="F20" s="30"/>
      <c r="G20" s="30"/>
      <c r="H20" s="30"/>
      <c r="I20" s="30"/>
      <c r="J20" s="51"/>
      <c r="K20" s="78"/>
      <c r="L20" s="86">
        <f>+'2-Hinnangud'!E9</f>
        <v>4</v>
      </c>
      <c r="M20" s="30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78"/>
      <c r="Z20" s="86">
        <f>+'2-Hinnangud'!E24</f>
        <v>4</v>
      </c>
      <c r="AA20" s="30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78"/>
      <c r="AN20" s="86">
        <f>+'2-Hinnangud'!E31</f>
        <v>4</v>
      </c>
      <c r="AO20" s="30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82"/>
      <c r="BB20" s="83"/>
      <c r="BC20" s="51"/>
      <c r="BD20" s="58" t="str">
        <f>IF('[1]1-Informatsioon'!D18="","Lehel ''1-informatsioon'' täitmata lahter D18","")</f>
        <v>Lehel ''1-informatsioon'' täitmata lahter D18</v>
      </c>
      <c r="BE20" s="59">
        <f t="shared" si="0"/>
        <v>1</v>
      </c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</row>
    <row r="21" spans="1:76" ht="15" customHeight="1" x14ac:dyDescent="0.3">
      <c r="A21" s="13"/>
      <c r="B21" s="87"/>
      <c r="C21" s="88"/>
      <c r="D21" s="70"/>
      <c r="E21" s="30"/>
      <c r="F21" s="30"/>
      <c r="G21" s="30"/>
      <c r="H21" s="30"/>
      <c r="I21" s="30"/>
      <c r="J21" s="51"/>
      <c r="K21" s="78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78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78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89"/>
      <c r="BC21" s="51"/>
      <c r="BD21" s="58" t="str">
        <f>IF('[1]1-Informatsioon'!D19="","Lehel ''1-informatsioon'' täitmata lahter D19","")</f>
        <v>Lehel ''1-informatsioon'' täitmata lahter D19</v>
      </c>
      <c r="BE21" s="59">
        <f t="shared" si="0"/>
        <v>1</v>
      </c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</row>
    <row r="22" spans="1:76" ht="15" customHeight="1" x14ac:dyDescent="0.3">
      <c r="A22" s="30"/>
      <c r="B22" s="55" t="s">
        <v>55</v>
      </c>
      <c r="C22" s="90" t="s">
        <v>42</v>
      </c>
      <c r="D22" s="50" t="str">
        <f>IF(C22&lt;4,1,"")</f>
        <v/>
      </c>
      <c r="E22" s="57">
        <f>IF(C22=3,3,4)</f>
        <v>4</v>
      </c>
      <c r="F22" s="48" t="str">
        <f>IF(C22="","La note globale du Chapitre II n'a pas été renseignée (onglet Recap - Cellule C9)","")</f>
        <v/>
      </c>
      <c r="G22" s="30"/>
      <c r="H22" s="30"/>
      <c r="I22" s="30"/>
      <c r="J22" s="51"/>
      <c r="K22" s="78"/>
      <c r="L22" s="179" t="s">
        <v>60</v>
      </c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7"/>
      <c r="Y22" s="78"/>
      <c r="Z22" s="179" t="s">
        <v>61</v>
      </c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7"/>
      <c r="AM22" s="78"/>
      <c r="AN22" s="179" t="s">
        <v>62</v>
      </c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91"/>
      <c r="BB22" s="92"/>
      <c r="BC22" s="51"/>
      <c r="BD22" s="58" t="str">
        <f>IF('[1]1-Informatsioon'!F13="","Lehel ''1-informatsioon'' täitmata lahter F13","")</f>
        <v>Lehel ''1-informatsioon'' täitmata lahter F13</v>
      </c>
      <c r="BE22" s="59">
        <f t="shared" si="0"/>
        <v>1</v>
      </c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</row>
    <row r="23" spans="1:76" ht="15" customHeight="1" x14ac:dyDescent="0.3">
      <c r="A23" s="30"/>
      <c r="B23" s="75" t="s">
        <v>63</v>
      </c>
      <c r="C23" s="93" t="s">
        <v>42</v>
      </c>
      <c r="D23" s="40"/>
      <c r="E23" s="57">
        <f>IF(C22=2,2,4)</f>
        <v>4</v>
      </c>
      <c r="F23" s="41"/>
      <c r="G23" s="30"/>
      <c r="H23" s="30"/>
      <c r="I23" s="30"/>
      <c r="J23" s="51"/>
      <c r="K23" s="78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7"/>
      <c r="Y23" s="78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7"/>
      <c r="AM23" s="78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91"/>
      <c r="BB23" s="92"/>
      <c r="BC23" s="51"/>
      <c r="BD23" s="58" t="str">
        <f>IF('[1]1-Informatsioon'!F14="","Lehel ''1-informatsioon'' täitmata lahter F14","")</f>
        <v>Lehel ''1-informatsioon'' täitmata lahter F14</v>
      </c>
      <c r="BE23" s="59">
        <f t="shared" si="0"/>
        <v>1</v>
      </c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</row>
    <row r="24" spans="1:76" ht="15" customHeight="1" x14ac:dyDescent="0.3">
      <c r="A24" s="30"/>
      <c r="B24" s="94" t="s">
        <v>64</v>
      </c>
      <c r="C24" s="93" t="s">
        <v>42</v>
      </c>
      <c r="D24" s="40"/>
      <c r="E24" s="57">
        <f>IF(C22=1,1,4)</f>
        <v>4</v>
      </c>
      <c r="F24" s="41"/>
      <c r="G24" s="30"/>
      <c r="H24" s="30"/>
      <c r="I24" s="30"/>
      <c r="J24" s="51"/>
      <c r="K24" s="78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7"/>
      <c r="Y24" s="78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7"/>
      <c r="AM24" s="78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91"/>
      <c r="BB24" s="92"/>
      <c r="BC24" s="51"/>
      <c r="BD24" s="58" t="str">
        <f>IF('[1]1-Informatsioon'!F15="","Lehel ''1-informatsioon'' täitmata lahter F15","")</f>
        <v>Lehel ''1-informatsioon'' täitmata lahter F15</v>
      </c>
      <c r="BE24" s="59">
        <f t="shared" si="0"/>
        <v>1</v>
      </c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</row>
    <row r="25" spans="1:76" ht="15" customHeight="1" x14ac:dyDescent="0.3">
      <c r="A25" s="30"/>
      <c r="B25" s="64" t="s">
        <v>65</v>
      </c>
      <c r="C25" s="65" t="s">
        <v>42</v>
      </c>
      <c r="D25" s="40"/>
      <c r="E25" s="30"/>
      <c r="F25" s="30"/>
      <c r="G25" s="13"/>
      <c r="H25" s="30"/>
      <c r="I25" s="30"/>
      <c r="J25" s="51"/>
      <c r="K25" s="78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7"/>
      <c r="Y25" s="78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7"/>
      <c r="AM25" s="78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91"/>
      <c r="BB25" s="92"/>
      <c r="BC25" s="51"/>
      <c r="BD25" s="58" t="str">
        <f>IF('[1]1-Informatsioon'!F18="","Lehel ''1-informatsioon'' täitmata lahter F18","")</f>
        <v>Lehel ''1-informatsioon'' täitmata lahter F18</v>
      </c>
      <c r="BE25" s="59">
        <f t="shared" si="0"/>
        <v>1</v>
      </c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</row>
    <row r="26" spans="1:76" ht="15" customHeight="1" x14ac:dyDescent="0.3">
      <c r="A26" s="30"/>
      <c r="B26" s="64" t="s">
        <v>66</v>
      </c>
      <c r="C26" s="65" t="s">
        <v>42</v>
      </c>
      <c r="D26" s="40"/>
      <c r="E26" s="39"/>
      <c r="F26" s="39"/>
      <c r="G26" s="30"/>
      <c r="H26" s="30"/>
      <c r="I26" s="30"/>
      <c r="J26" s="51"/>
      <c r="K26" s="78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7"/>
      <c r="Y26" s="78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7"/>
      <c r="AM26" s="78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91"/>
      <c r="BB26" s="92"/>
      <c r="BC26" s="51"/>
      <c r="BD26" s="58" t="str">
        <f>IF('[1]1-Informatsioon'!F19="","Lehel ''1-informatsioon'' täitmata lahter F19","")</f>
        <v>Lehel ''1-informatsioon'' täitmata lahter F19</v>
      </c>
      <c r="BE26" s="59">
        <f t="shared" si="0"/>
        <v>1</v>
      </c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</row>
    <row r="27" spans="1:76" ht="15" customHeight="1" x14ac:dyDescent="0.3">
      <c r="A27" s="30"/>
      <c r="B27" s="95" t="s">
        <v>67</v>
      </c>
      <c r="C27" s="96" t="s">
        <v>42</v>
      </c>
      <c r="D27" s="40"/>
      <c r="E27" s="39"/>
      <c r="F27" s="39"/>
      <c r="G27" s="30"/>
      <c r="H27" s="30"/>
      <c r="I27" s="30"/>
      <c r="J27" s="51"/>
      <c r="K27" s="78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7"/>
      <c r="Y27" s="78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7"/>
      <c r="AM27" s="78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91"/>
      <c r="BB27" s="92"/>
      <c r="BC27" s="51"/>
      <c r="BD27" s="58" t="str">
        <f>IF('[1]1-Informatsioon'!G6="","Lehel ''1-informatsioon'' täitmata lahter G6","")</f>
        <v>Lehel ''1-informatsioon'' täitmata lahter G6</v>
      </c>
      <c r="BE27" s="59">
        <f t="shared" si="0"/>
        <v>1</v>
      </c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</row>
    <row r="28" spans="1:76" ht="15" customHeight="1" x14ac:dyDescent="0.3">
      <c r="A28" s="30"/>
      <c r="B28" s="30"/>
      <c r="C28" s="39"/>
      <c r="D28" s="40"/>
      <c r="E28" s="39"/>
      <c r="F28" s="39"/>
      <c r="G28" s="30"/>
      <c r="H28" s="30"/>
      <c r="I28" s="30"/>
      <c r="J28" s="51"/>
      <c r="K28" s="78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7"/>
      <c r="Y28" s="78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7"/>
      <c r="AM28" s="78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97"/>
      <c r="BB28" s="92"/>
      <c r="BC28" s="51"/>
      <c r="BD28" s="58" t="str">
        <f>IF('[1]1-Informatsioon'!G8="","Lehel ''1-informatsioon'' täitmata lahter G8","")</f>
        <v>Lehel ''1-informatsioon'' täitmata lahter G8</v>
      </c>
      <c r="BE28" s="59">
        <f t="shared" si="0"/>
        <v>1</v>
      </c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</row>
    <row r="29" spans="1:76" ht="15" customHeight="1" x14ac:dyDescent="0.3">
      <c r="A29" s="30"/>
      <c r="B29" s="98" t="s">
        <v>56</v>
      </c>
      <c r="C29" s="99" t="s">
        <v>42</v>
      </c>
      <c r="D29" s="50" t="str">
        <f>IF(C29&lt;4,1,"")</f>
        <v/>
      </c>
      <c r="E29" s="57">
        <f>IF(C29=3,3,4)</f>
        <v>4</v>
      </c>
      <c r="F29" s="48" t="str">
        <f>IF(C7="","La note globale du Chapitre III n'a pas été renseignée (onglet Recap - Cellule C16)","")</f>
        <v/>
      </c>
      <c r="G29" s="30"/>
      <c r="H29" s="30"/>
      <c r="I29" s="30"/>
      <c r="J29" s="51"/>
      <c r="K29" s="78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7"/>
      <c r="Y29" s="78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7"/>
      <c r="AM29" s="78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91"/>
      <c r="BB29" s="92"/>
      <c r="BC29" s="51"/>
      <c r="BD29" s="58" t="str">
        <f>IF('[1]1-Informatsioon'!G13="","Lehel ''1-informatsioon'' täitmata lahter G13","")</f>
        <v>Lehel ''1-informatsioon'' täitmata lahter G13</v>
      </c>
      <c r="BE29" s="59">
        <f t="shared" si="0"/>
        <v>1</v>
      </c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</row>
    <row r="30" spans="1:76" ht="15" customHeight="1" x14ac:dyDescent="0.3">
      <c r="A30" s="30"/>
      <c r="B30" s="60" t="s">
        <v>68</v>
      </c>
      <c r="C30" s="100" t="s">
        <v>42</v>
      </c>
      <c r="D30" s="40"/>
      <c r="E30" s="57">
        <f>IF(C29=2,2,4)</f>
        <v>4</v>
      </c>
      <c r="F30" s="41"/>
      <c r="G30" s="30"/>
      <c r="H30" s="30"/>
      <c r="I30" s="30"/>
      <c r="J30" s="51"/>
      <c r="K30" s="78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7"/>
      <c r="Y30" s="78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7"/>
      <c r="AM30" s="78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91"/>
      <c r="BB30" s="92"/>
      <c r="BC30" s="51"/>
      <c r="BD30" s="58" t="str">
        <f>IF('[1]1-Informatsioon'!G14="","Lehel ''1-informatsioon'' täitmata lahter G14","")</f>
        <v>Lehel ''1-informatsioon'' täitmata lahter G14</v>
      </c>
      <c r="BE30" s="59">
        <f t="shared" si="0"/>
        <v>1</v>
      </c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</row>
    <row r="31" spans="1:76" ht="15" customHeight="1" x14ac:dyDescent="0.3">
      <c r="A31" s="30"/>
      <c r="B31" s="101" t="s">
        <v>69</v>
      </c>
      <c r="C31" s="102" t="s">
        <v>42</v>
      </c>
      <c r="D31" s="40"/>
      <c r="E31" s="57">
        <f>IF(C29=1,1,4)</f>
        <v>4</v>
      </c>
      <c r="F31" s="41"/>
      <c r="G31" s="30"/>
      <c r="H31" s="30"/>
      <c r="I31" s="30"/>
      <c r="J31" s="51"/>
      <c r="K31" s="78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78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78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2"/>
      <c r="BC31" s="51"/>
      <c r="BD31" s="58" t="str">
        <f>IF('[1]1-Informatsioon'!G15="","Lehel ''1-informatsioon'' täitmata lahter G15","")</f>
        <v>Lehel ''1-informatsioon'' täitmata lahter G15</v>
      </c>
      <c r="BE31" s="59">
        <f t="shared" si="0"/>
        <v>1</v>
      </c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</row>
    <row r="32" spans="1:76" ht="15" customHeight="1" x14ac:dyDescent="0.3">
      <c r="A32" s="30"/>
      <c r="B32" s="103" t="s">
        <v>70</v>
      </c>
      <c r="C32" s="104" t="s">
        <v>42</v>
      </c>
      <c r="D32" s="40"/>
      <c r="E32" s="30"/>
      <c r="F32" s="41"/>
      <c r="G32" s="30"/>
      <c r="H32" s="30"/>
      <c r="I32" s="30"/>
      <c r="J32" s="51"/>
      <c r="K32" s="78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78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8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91"/>
      <c r="BB32" s="92"/>
      <c r="BC32" s="51"/>
      <c r="BD32" s="58" t="str">
        <f>IF('[1]1-Informatsioon'!G18="","Lehel ''1-informatsioon'' täitmata lahter G18","")</f>
        <v>Lehel ''1-informatsioon'' täitmata lahter G18</v>
      </c>
      <c r="BE32" s="59">
        <f t="shared" si="0"/>
        <v>1</v>
      </c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</row>
    <row r="33" spans="1:76" ht="6.75" customHeight="1" x14ac:dyDescent="0.3">
      <c r="A33" s="30"/>
      <c r="B33" s="30"/>
      <c r="C33" s="39"/>
      <c r="D33" s="49"/>
      <c r="E33" s="30"/>
      <c r="F33" s="30"/>
      <c r="G33" s="30"/>
      <c r="H33" s="30"/>
      <c r="I33" s="30"/>
      <c r="J33" s="51"/>
      <c r="K33" s="78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69"/>
      <c r="Y33" s="78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69"/>
      <c r="AM33" s="78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2"/>
      <c r="BC33" s="51"/>
      <c r="BD33" s="58"/>
      <c r="BE33" s="59">
        <f t="shared" si="0"/>
        <v>0</v>
      </c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</row>
    <row r="34" spans="1:76" ht="15" customHeight="1" x14ac:dyDescent="0.3">
      <c r="A34" s="30"/>
      <c r="B34" s="30"/>
      <c r="C34" s="39"/>
      <c r="D34" s="40"/>
      <c r="E34" s="39"/>
      <c r="F34" s="39"/>
      <c r="G34" s="30"/>
      <c r="H34" s="30"/>
      <c r="I34" s="30"/>
      <c r="J34" s="51"/>
      <c r="K34" s="78"/>
      <c r="L34" s="79">
        <f>+'2-Hinnangud'!E35</f>
        <v>4</v>
      </c>
      <c r="M34" s="51"/>
      <c r="N34" s="177" t="s">
        <v>71</v>
      </c>
      <c r="O34" s="178"/>
      <c r="P34" s="178"/>
      <c r="Q34" s="178"/>
      <c r="R34" s="178"/>
      <c r="S34" s="178"/>
      <c r="T34" s="178"/>
      <c r="U34" s="178"/>
      <c r="V34" s="178"/>
      <c r="W34" s="178"/>
      <c r="X34" s="105"/>
      <c r="Y34" s="78"/>
      <c r="Z34" s="79">
        <f>+'2-Hinnangud'!E40</f>
        <v>4</v>
      </c>
      <c r="AA34" s="30"/>
      <c r="AB34" s="182" t="s">
        <v>72</v>
      </c>
      <c r="AC34" s="178"/>
      <c r="AD34" s="178"/>
      <c r="AE34" s="178"/>
      <c r="AF34" s="178"/>
      <c r="AG34" s="178"/>
      <c r="AH34" s="178"/>
      <c r="AI34" s="178"/>
      <c r="AJ34" s="178"/>
      <c r="AK34" s="178"/>
      <c r="AL34" s="105"/>
      <c r="AM34" s="78"/>
      <c r="AN34" s="182" t="s">
        <v>73</v>
      </c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38"/>
      <c r="BB34" s="106"/>
      <c r="BC34" s="51"/>
      <c r="BD34" s="58" t="str">
        <f>IF('[1]1-Informatsioon'!G19="","Lehel ''1-informatsioon'' täitmata lahter G19","")</f>
        <v>Lehel ''1-informatsioon'' täitmata lahter G19</v>
      </c>
      <c r="BE34" s="59">
        <f t="shared" si="0"/>
        <v>1</v>
      </c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</row>
    <row r="35" spans="1:76" ht="15" customHeight="1" x14ac:dyDescent="0.3">
      <c r="A35" s="30"/>
      <c r="B35" s="55" t="s">
        <v>71</v>
      </c>
      <c r="C35" s="56" t="s">
        <v>42</v>
      </c>
      <c r="D35" s="50" t="str">
        <f>IF(C35&lt;4,1,"")</f>
        <v/>
      </c>
      <c r="E35" s="57">
        <f>IF(C35=3,3,4)</f>
        <v>4</v>
      </c>
      <c r="F35" s="48" t="str">
        <f>IF(C12="","La note globale du Chapitre III n'a pas été renseignée (onglet Recap - Cellule C16)","")</f>
        <v/>
      </c>
      <c r="G35" s="30"/>
      <c r="H35" s="30"/>
      <c r="I35" s="30"/>
      <c r="J35" s="51"/>
      <c r="K35" s="78"/>
      <c r="L35" s="81">
        <f>+'2-Hinnangud'!E36</f>
        <v>4</v>
      </c>
      <c r="M35" s="30"/>
      <c r="N35" s="176" t="s">
        <v>58</v>
      </c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78"/>
      <c r="Z35" s="81">
        <f>+'2-Hinnangud'!E41</f>
        <v>4</v>
      </c>
      <c r="AA35" s="30"/>
      <c r="AB35" s="176" t="s">
        <v>58</v>
      </c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78"/>
      <c r="AN35" s="30"/>
      <c r="AO35" s="30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82"/>
      <c r="BB35" s="108"/>
      <c r="BC35" s="51"/>
      <c r="BD35" s="58" t="str">
        <f>IF('[1]1-Informatsioon'!C25="","Lehel ''1-informatsioon'' täitmata lahter C25","")</f>
        <v>Lehel ''1-informatsioon'' täitmata lahter C25</v>
      </c>
      <c r="BE35" s="59">
        <f t="shared" si="0"/>
        <v>1</v>
      </c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</row>
    <row r="36" spans="1:76" ht="15" customHeight="1" x14ac:dyDescent="0.3">
      <c r="A36" s="30"/>
      <c r="B36" s="109" t="s">
        <v>74</v>
      </c>
      <c r="C36" s="110" t="s">
        <v>42</v>
      </c>
      <c r="D36" s="40"/>
      <c r="E36" s="57">
        <f>IF(C35=2,2,4)</f>
        <v>4</v>
      </c>
      <c r="F36" s="41"/>
      <c r="G36" s="30"/>
      <c r="H36" s="30"/>
      <c r="I36" s="30"/>
      <c r="J36" s="51"/>
      <c r="K36" s="78"/>
      <c r="L36" s="86">
        <f>+'2-Hinnangud'!E37</f>
        <v>4</v>
      </c>
      <c r="M36" s="30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78"/>
      <c r="Z36" s="86">
        <f>+'2-Hinnangud'!E42</f>
        <v>4</v>
      </c>
      <c r="AA36" s="30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78"/>
      <c r="AN36" s="111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82"/>
      <c r="BB36" s="108"/>
      <c r="BC36" s="51"/>
      <c r="BD36" s="58" t="str">
        <f>IF('[1]1-Informatsioon'!D25="","Lehel ''1-informatsioon'' täitmata lahter D25","")</f>
        <v>Lehel ''1-informatsioon'' täitmata lahter D25</v>
      </c>
      <c r="BE36" s="59">
        <f t="shared" si="0"/>
        <v>1</v>
      </c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</row>
    <row r="37" spans="1:76" ht="15" customHeight="1" x14ac:dyDescent="0.3">
      <c r="A37" s="30"/>
      <c r="B37" s="94" t="s">
        <v>75</v>
      </c>
      <c r="C37" s="65" t="s">
        <v>42</v>
      </c>
      <c r="D37" s="40"/>
      <c r="E37" s="57">
        <f>IF(C35=1,1,4)</f>
        <v>4</v>
      </c>
      <c r="F37" s="41"/>
      <c r="G37" s="30"/>
      <c r="H37" s="30"/>
      <c r="I37" s="30"/>
      <c r="J37" s="51"/>
      <c r="K37" s="78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78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78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89"/>
      <c r="BC37" s="51"/>
      <c r="BD37" s="58" t="str">
        <f>IF('[1]1-Informatsioon'!E25="","Lehel ''1-informatsioon'' täitmata lahter E25","")</f>
        <v>Lehel ''1-informatsioon'' täitmata lahter E25</v>
      </c>
      <c r="BE37" s="59">
        <f t="shared" si="0"/>
        <v>1</v>
      </c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</row>
    <row r="38" spans="1:76" ht="15" customHeight="1" x14ac:dyDescent="0.3">
      <c r="A38" s="13"/>
      <c r="B38" s="112" t="s">
        <v>76</v>
      </c>
      <c r="C38" s="113" t="s">
        <v>42</v>
      </c>
      <c r="D38" s="40"/>
      <c r="E38" s="39"/>
      <c r="F38" s="39"/>
      <c r="G38" s="30"/>
      <c r="H38" s="30"/>
      <c r="I38" s="30"/>
      <c r="J38" s="51"/>
      <c r="K38" s="78"/>
      <c r="L38" s="179" t="s">
        <v>77</v>
      </c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7"/>
      <c r="Y38" s="78"/>
      <c r="Z38" s="179" t="s">
        <v>78</v>
      </c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7"/>
      <c r="AM38" s="78"/>
      <c r="AN38" s="180" t="s">
        <v>79</v>
      </c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7"/>
      <c r="BB38" s="92"/>
      <c r="BC38" s="51"/>
      <c r="BD38" s="58" t="str">
        <f>IF('[1]1-Informatsioon'!F25="","Lehel ''1-informatsioon'' täitmata lahter F25","")</f>
        <v>Lehel ''1-informatsioon'' täitmata lahter F25</v>
      </c>
      <c r="BE38" s="59">
        <f t="shared" si="0"/>
        <v>1</v>
      </c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</row>
    <row r="39" spans="1:76" ht="15" customHeight="1" x14ac:dyDescent="0.3">
      <c r="A39" s="30"/>
      <c r="B39" s="87"/>
      <c r="C39" s="88"/>
      <c r="D39" s="49"/>
      <c r="E39" s="30"/>
      <c r="F39" s="30"/>
      <c r="G39" s="30"/>
      <c r="H39" s="30"/>
      <c r="I39" s="30"/>
      <c r="J39" s="51"/>
      <c r="K39" s="78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7"/>
      <c r="Y39" s="78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7"/>
      <c r="AM39" s="78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7"/>
      <c r="BB39" s="92"/>
      <c r="BC39" s="51"/>
      <c r="BD39" s="58" t="str">
        <f>IF('[1]1-Informatsioon'!G25="","Lehel ''1-informatsioon'' täitmata lahter G25","")</f>
        <v>Lehel ''1-informatsioon'' täitmata lahter G25</v>
      </c>
      <c r="BE39" s="59">
        <f t="shared" si="0"/>
        <v>1</v>
      </c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</row>
    <row r="40" spans="1:76" ht="15" customHeight="1" x14ac:dyDescent="0.3">
      <c r="A40" s="30"/>
      <c r="B40" s="98" t="s">
        <v>72</v>
      </c>
      <c r="C40" s="99" t="s">
        <v>42</v>
      </c>
      <c r="D40" s="50" t="str">
        <f>IF(C40&lt;4,1,"")</f>
        <v/>
      </c>
      <c r="E40" s="57">
        <f>IF(C40=3,3,4)</f>
        <v>4</v>
      </c>
      <c r="F40" s="48" t="str">
        <f t="shared" ref="F40:F41" si="1">IF(C40="","La note globale du Chapitre V n'a pas été renseignée (onglet Recap - Cellule C35)","")</f>
        <v/>
      </c>
      <c r="G40" s="30"/>
      <c r="H40" s="30"/>
      <c r="I40" s="30"/>
      <c r="J40" s="51"/>
      <c r="K40" s="78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7"/>
      <c r="Y40" s="78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7"/>
      <c r="AM40" s="78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7"/>
      <c r="BB40" s="92"/>
      <c r="BC40" s="51"/>
      <c r="BD40" s="58"/>
      <c r="BE40" s="59">
        <f t="shared" si="0"/>
        <v>0</v>
      </c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</row>
    <row r="41" spans="1:76" ht="15" customHeight="1" x14ac:dyDescent="0.3">
      <c r="A41" s="30"/>
      <c r="B41" s="114" t="s">
        <v>80</v>
      </c>
      <c r="C41" s="115" t="s">
        <v>42</v>
      </c>
      <c r="D41" s="40"/>
      <c r="E41" s="57">
        <f>IF(C40=2,2,4)</f>
        <v>4</v>
      </c>
      <c r="F41" s="48" t="str">
        <f t="shared" si="1"/>
        <v/>
      </c>
      <c r="G41" s="116"/>
      <c r="H41" s="30"/>
      <c r="I41" s="30"/>
      <c r="J41" s="51"/>
      <c r="K41" s="78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7"/>
      <c r="Y41" s="78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7"/>
      <c r="AM41" s="78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7"/>
      <c r="BB41" s="92"/>
      <c r="BC41" s="51"/>
      <c r="BD41" s="58"/>
      <c r="BE41" s="59">
        <f t="shared" si="0"/>
        <v>0</v>
      </c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</row>
    <row r="42" spans="1:76" ht="15" customHeight="1" x14ac:dyDescent="0.3">
      <c r="A42" s="13"/>
      <c r="B42" s="117" t="s">
        <v>81</v>
      </c>
      <c r="C42" s="118" t="s">
        <v>42</v>
      </c>
      <c r="D42" s="40"/>
      <c r="E42" s="57">
        <f>IF(C40=1,1,4)</f>
        <v>4</v>
      </c>
      <c r="F42" s="41"/>
      <c r="G42" s="13"/>
      <c r="H42" s="30"/>
      <c r="I42" s="30"/>
      <c r="J42" s="51"/>
      <c r="K42" s="78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7"/>
      <c r="Y42" s="78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7"/>
      <c r="AM42" s="78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7"/>
      <c r="BB42" s="92"/>
      <c r="BC42" s="51"/>
      <c r="BD42" s="58"/>
      <c r="BE42" s="59">
        <f t="shared" si="0"/>
        <v>0</v>
      </c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</row>
    <row r="43" spans="1:76" ht="15" customHeight="1" x14ac:dyDescent="0.3">
      <c r="A43" s="13"/>
      <c r="B43" s="119" t="s">
        <v>82</v>
      </c>
      <c r="C43" s="104" t="s">
        <v>42</v>
      </c>
      <c r="D43" s="40"/>
      <c r="E43" s="41"/>
      <c r="F43" s="41"/>
      <c r="G43" s="13"/>
      <c r="H43" s="30"/>
      <c r="I43" s="30"/>
      <c r="J43" s="51"/>
      <c r="K43" s="78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7"/>
      <c r="Y43" s="78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7"/>
      <c r="AM43" s="78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7"/>
      <c r="BB43" s="92"/>
      <c r="BC43" s="51"/>
      <c r="BD43" s="58"/>
      <c r="BE43" s="59">
        <f t="shared" si="0"/>
        <v>0</v>
      </c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</row>
    <row r="44" spans="1:76" ht="15" customHeight="1" x14ac:dyDescent="0.3">
      <c r="A44" s="30"/>
      <c r="B44" s="120"/>
      <c r="C44" s="49"/>
      <c r="D44" s="40"/>
      <c r="E44" s="30"/>
      <c r="F44" s="30"/>
      <c r="G44" s="13"/>
      <c r="H44" s="30"/>
      <c r="I44" s="30"/>
      <c r="J44" s="51"/>
      <c r="K44" s="78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7"/>
      <c r="Y44" s="78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7"/>
      <c r="AM44" s="78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7"/>
      <c r="BB44" s="92"/>
      <c r="BC44" s="51"/>
      <c r="BD44" s="58"/>
      <c r="BE44" s="59">
        <f t="shared" si="0"/>
        <v>0</v>
      </c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</row>
    <row r="45" spans="1:76" ht="15" customHeight="1" x14ac:dyDescent="0.3">
      <c r="A45" s="30"/>
      <c r="B45" s="121" t="s">
        <v>83</v>
      </c>
      <c r="C45" s="56" t="s">
        <v>42</v>
      </c>
      <c r="D45" s="50" t="str">
        <f>IF(C45&lt;4,1,"")</f>
        <v/>
      </c>
      <c r="E45" s="57">
        <f>IF(C45=3,3,4)</f>
        <v>4</v>
      </c>
      <c r="F45" s="48" t="str">
        <f>IF(C45="","La note globale du rapport n'a pas été renseignée (onglet Recap - Cellule C45)","")</f>
        <v/>
      </c>
      <c r="G45" s="13"/>
      <c r="H45" s="30"/>
      <c r="I45" s="30"/>
      <c r="J45" s="51"/>
      <c r="K45" s="78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122"/>
      <c r="Y45" s="78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122"/>
      <c r="AM45" s="78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91"/>
      <c r="BB45" s="92"/>
      <c r="BC45" s="51"/>
      <c r="BD45" s="58"/>
      <c r="BE45" s="59">
        <f t="shared" si="0"/>
        <v>0</v>
      </c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</row>
    <row r="46" spans="1:76" ht="16.5" customHeight="1" x14ac:dyDescent="0.3">
      <c r="A46" s="13"/>
      <c r="B46" s="181"/>
      <c r="C46" s="146"/>
      <c r="D46" s="40"/>
      <c r="E46" s="57">
        <f>IF(C45=2,2,4)</f>
        <v>4</v>
      </c>
      <c r="F46" s="41"/>
      <c r="G46" s="30"/>
      <c r="H46" s="30"/>
      <c r="I46" s="30"/>
      <c r="J46" s="51"/>
      <c r="K46" s="78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5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4"/>
      <c r="AM46" s="125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6"/>
      <c r="BB46" s="127"/>
      <c r="BC46" s="51"/>
      <c r="BD46" s="58"/>
      <c r="BE46" s="59">
        <f t="shared" si="0"/>
        <v>0</v>
      </c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</row>
    <row r="47" spans="1:76" ht="15" customHeight="1" x14ac:dyDescent="0.3">
      <c r="A47" s="13"/>
      <c r="B47" s="30"/>
      <c r="C47" s="49"/>
      <c r="D47" s="49"/>
      <c r="E47" s="57">
        <f>IF(C45=1,1,4)</f>
        <v>4</v>
      </c>
      <c r="F47" s="39"/>
      <c r="G47" s="30"/>
      <c r="H47" s="30"/>
      <c r="I47" s="30"/>
      <c r="J47" s="42"/>
      <c r="K47" s="42"/>
      <c r="L47" s="69"/>
      <c r="M47" s="69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30"/>
      <c r="BD47" s="58"/>
      <c r="BE47" s="59">
        <f t="shared" si="0"/>
        <v>0</v>
      </c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</row>
    <row r="48" spans="1:76" ht="15" customHeight="1" x14ac:dyDescent="0.3">
      <c r="A48" s="13"/>
      <c r="B48" s="30"/>
      <c r="C48" s="49"/>
      <c r="D48" s="4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58"/>
      <c r="BE48" s="59">
        <f t="shared" si="0"/>
        <v>0</v>
      </c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</row>
    <row r="49" spans="1:76" ht="15" customHeight="1" x14ac:dyDescent="0.3">
      <c r="A49" s="13"/>
      <c r="B49" s="30"/>
      <c r="C49" s="70"/>
      <c r="D49" s="41"/>
      <c r="E49" s="48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59">
        <f t="shared" si="0"/>
        <v>0</v>
      </c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</row>
    <row r="50" spans="1:76" ht="15" customHeight="1" x14ac:dyDescent="0.3">
      <c r="A50" s="30"/>
      <c r="B50" s="30"/>
      <c r="C50" s="49"/>
      <c r="D50" s="70"/>
      <c r="E50" s="41"/>
      <c r="F50" s="41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59">
        <f t="shared" si="0"/>
        <v>0</v>
      </c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</row>
    <row r="51" spans="1:76" ht="15" customHeight="1" x14ac:dyDescent="0.3">
      <c r="A51" s="13"/>
      <c r="B51" s="30"/>
      <c r="C51" s="49"/>
      <c r="D51" s="70"/>
      <c r="E51" s="41"/>
      <c r="F51" s="41"/>
      <c r="G51" s="13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59">
        <f t="shared" si="0"/>
        <v>0</v>
      </c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</row>
    <row r="52" spans="1:76" ht="15" customHeight="1" x14ac:dyDescent="0.3">
      <c r="A52" s="30"/>
      <c r="B52" s="30"/>
      <c r="C52" s="49"/>
      <c r="D52" s="70"/>
      <c r="E52" s="41"/>
      <c r="F52" s="41"/>
      <c r="G52" s="13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59">
        <f t="shared" si="0"/>
        <v>0</v>
      </c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</row>
    <row r="53" spans="1:76" ht="15" customHeight="1" x14ac:dyDescent="0.3">
      <c r="A53" s="30"/>
      <c r="B53" s="39"/>
      <c r="C53" s="40"/>
      <c r="D53" s="40"/>
      <c r="E53" s="13"/>
      <c r="F53" s="13"/>
      <c r="G53" s="1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59">
        <f t="shared" si="0"/>
        <v>0</v>
      </c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</row>
    <row r="54" spans="1:76" ht="15" customHeight="1" x14ac:dyDescent="0.3">
      <c r="A54" s="30"/>
      <c r="B54" s="30"/>
      <c r="C54" s="49"/>
      <c r="D54" s="40"/>
      <c r="E54" s="13"/>
      <c r="F54" s="13"/>
      <c r="G54" s="13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59">
        <f t="shared" si="0"/>
        <v>0</v>
      </c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</row>
    <row r="55" spans="1:76" ht="15" customHeight="1" x14ac:dyDescent="0.3">
      <c r="A55" s="30"/>
      <c r="B55" s="30"/>
      <c r="C55" s="49"/>
      <c r="D55" s="49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59">
        <f t="shared" si="0"/>
        <v>0</v>
      </c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</row>
    <row r="56" spans="1:76" ht="21.75" customHeight="1" x14ac:dyDescent="0.3">
      <c r="A56" s="30"/>
      <c r="B56" s="30"/>
      <c r="C56" s="49"/>
      <c r="D56" s="49"/>
      <c r="E56" s="30"/>
      <c r="F56" s="30"/>
      <c r="G56" s="1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59">
        <f t="shared" si="0"/>
        <v>0</v>
      </c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</row>
    <row r="57" spans="1:76" ht="15.75" customHeight="1" x14ac:dyDescent="0.3">
      <c r="A57" s="30"/>
      <c r="B57" s="30"/>
      <c r="C57" s="49"/>
      <c r="D57" s="4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59">
        <f t="shared" si="0"/>
        <v>0</v>
      </c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</row>
    <row r="58" spans="1:76" ht="15.75" customHeight="1" x14ac:dyDescent="0.3">
      <c r="A58" s="30"/>
      <c r="B58" s="30"/>
      <c r="C58" s="49"/>
      <c r="D58" s="4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59">
        <f t="shared" si="0"/>
        <v>0</v>
      </c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</row>
    <row r="59" spans="1:76" ht="15.75" customHeight="1" x14ac:dyDescent="0.3">
      <c r="A59" s="30"/>
      <c r="B59" s="30"/>
      <c r="C59" s="49"/>
      <c r="D59" s="4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59">
        <f t="shared" si="0"/>
        <v>0</v>
      </c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</row>
    <row r="60" spans="1:76" ht="15.75" customHeight="1" x14ac:dyDescent="0.3">
      <c r="A60" s="30"/>
      <c r="B60" s="30"/>
      <c r="C60" s="49"/>
      <c r="D60" s="49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59">
        <f t="shared" si="0"/>
        <v>0</v>
      </c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</row>
    <row r="61" spans="1:76" ht="15" customHeight="1" x14ac:dyDescent="0.3">
      <c r="A61" s="30"/>
      <c r="B61" s="30"/>
      <c r="C61" s="49"/>
      <c r="D61" s="49"/>
      <c r="E61" s="41"/>
      <c r="F61" s="48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59">
        <f t="shared" si="0"/>
        <v>0</v>
      </c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</row>
    <row r="62" spans="1:76" ht="15" customHeight="1" x14ac:dyDescent="0.3">
      <c r="A62" s="30"/>
      <c r="B62" s="30"/>
      <c r="C62" s="49"/>
      <c r="D62" s="49"/>
      <c r="E62" s="41"/>
      <c r="F62" s="41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59">
        <f t="shared" si="0"/>
        <v>0</v>
      </c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</row>
    <row r="63" spans="1:76" ht="15" customHeight="1" x14ac:dyDescent="0.3">
      <c r="A63" s="30"/>
      <c r="B63" s="30"/>
      <c r="C63" s="49"/>
      <c r="D63" s="49"/>
      <c r="E63" s="41"/>
      <c r="F63" s="41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59">
        <f t="shared" si="0"/>
        <v>0</v>
      </c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</row>
    <row r="64" spans="1:76" ht="15.75" customHeight="1" x14ac:dyDescent="0.3">
      <c r="A64" s="30"/>
      <c r="B64" s="30"/>
      <c r="C64" s="49"/>
      <c r="D64" s="4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59">
        <f t="shared" si="0"/>
        <v>0</v>
      </c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</row>
    <row r="65" spans="1:76" ht="15.75" customHeight="1" x14ac:dyDescent="0.3">
      <c r="A65" s="30"/>
      <c r="B65" s="30"/>
      <c r="C65" s="49"/>
      <c r="D65" s="49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59">
        <f t="shared" si="0"/>
        <v>0</v>
      </c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</row>
    <row r="66" spans="1:76" ht="15.75" customHeight="1" x14ac:dyDescent="0.3">
      <c r="A66" s="30"/>
      <c r="B66" s="30"/>
      <c r="C66" s="49"/>
      <c r="D66" s="4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59">
        <f t="shared" si="0"/>
        <v>0</v>
      </c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</row>
    <row r="67" spans="1:76" ht="15.75" customHeight="1" x14ac:dyDescent="0.3">
      <c r="A67" s="30"/>
      <c r="B67" s="30"/>
      <c r="C67" s="49"/>
      <c r="D67" s="49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59">
        <f t="shared" si="0"/>
        <v>0</v>
      </c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</row>
    <row r="68" spans="1:76" ht="15.75" customHeight="1" x14ac:dyDescent="0.3">
      <c r="A68" s="30"/>
      <c r="B68" s="30"/>
      <c r="C68" s="49"/>
      <c r="D68" s="4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59">
        <f t="shared" si="0"/>
        <v>0</v>
      </c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</row>
    <row r="69" spans="1:76" ht="15.75" customHeight="1" x14ac:dyDescent="0.3">
      <c r="A69" s="30"/>
      <c r="B69" s="30"/>
      <c r="C69" s="49"/>
      <c r="D69" s="49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59">
        <f t="shared" si="0"/>
        <v>0</v>
      </c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</row>
    <row r="70" spans="1:76" ht="15.75" customHeight="1" x14ac:dyDescent="0.3">
      <c r="A70" s="30"/>
      <c r="B70" s="30"/>
      <c r="C70" s="49"/>
      <c r="D70" s="4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59">
        <f t="shared" si="0"/>
        <v>0</v>
      </c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</row>
    <row r="71" spans="1:76" ht="15.75" customHeight="1" x14ac:dyDescent="0.3">
      <c r="A71" s="30"/>
      <c r="B71" s="30"/>
      <c r="C71" s="49"/>
      <c r="D71" s="4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59">
        <f t="shared" si="0"/>
        <v>0</v>
      </c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</row>
    <row r="72" spans="1:76" ht="15.75" customHeight="1" x14ac:dyDescent="0.3">
      <c r="A72" s="30"/>
      <c r="B72" s="30"/>
      <c r="C72" s="49"/>
      <c r="D72" s="4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59">
        <f t="shared" si="0"/>
        <v>0</v>
      </c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</row>
    <row r="73" spans="1:76" ht="15.75" customHeight="1" x14ac:dyDescent="0.3">
      <c r="A73" s="30"/>
      <c r="B73" s="30"/>
      <c r="C73" s="49"/>
      <c r="D73" s="49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59">
        <f t="shared" si="0"/>
        <v>0</v>
      </c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</row>
    <row r="74" spans="1:76" ht="15.75" customHeight="1" x14ac:dyDescent="0.3">
      <c r="A74" s="30"/>
      <c r="B74" s="30"/>
      <c r="C74" s="49"/>
      <c r="D74" s="49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59">
        <f t="shared" si="0"/>
        <v>0</v>
      </c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</row>
    <row r="75" spans="1:76" ht="15.75" customHeight="1" x14ac:dyDescent="0.3">
      <c r="A75" s="30"/>
      <c r="B75" s="30"/>
      <c r="C75" s="49"/>
      <c r="D75" s="49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59">
        <f t="shared" si="0"/>
        <v>0</v>
      </c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</row>
    <row r="76" spans="1:76" ht="15.75" customHeight="1" x14ac:dyDescent="0.3">
      <c r="A76" s="30"/>
      <c r="B76" s="30"/>
      <c r="C76" s="49"/>
      <c r="D76" s="49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59">
        <f t="shared" si="0"/>
        <v>0</v>
      </c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</row>
    <row r="77" spans="1:76" ht="15.75" customHeight="1" x14ac:dyDescent="0.3">
      <c r="A77" s="30"/>
      <c r="B77" s="30"/>
      <c r="C77" s="49"/>
      <c r="D77" s="49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59">
        <f t="shared" si="0"/>
        <v>0</v>
      </c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</row>
    <row r="78" spans="1:76" ht="15.75" customHeight="1" x14ac:dyDescent="0.3">
      <c r="A78" s="30"/>
      <c r="B78" s="30"/>
      <c r="C78" s="49"/>
      <c r="D78" s="49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59">
        <f t="shared" si="0"/>
        <v>0</v>
      </c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</row>
    <row r="79" spans="1:76" ht="15.75" customHeight="1" x14ac:dyDescent="0.3">
      <c r="A79" s="30"/>
      <c r="B79" s="30"/>
      <c r="C79" s="49"/>
      <c r="D79" s="49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59">
        <f t="shared" si="0"/>
        <v>0</v>
      </c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</row>
    <row r="80" spans="1:76" ht="15.75" customHeight="1" x14ac:dyDescent="0.3">
      <c r="A80" s="30"/>
      <c r="B80" s="30"/>
      <c r="C80" s="49"/>
      <c r="D80" s="4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59">
        <f t="shared" si="0"/>
        <v>0</v>
      </c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</row>
    <row r="81" spans="1:76" ht="15.75" customHeight="1" x14ac:dyDescent="0.3">
      <c r="A81" s="30"/>
      <c r="B81" s="30"/>
      <c r="C81" s="49"/>
      <c r="D81" s="49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59">
        <f t="shared" si="0"/>
        <v>0</v>
      </c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</row>
    <row r="82" spans="1:76" ht="15.75" customHeight="1" x14ac:dyDescent="0.3">
      <c r="A82" s="30"/>
      <c r="B82" s="30"/>
      <c r="C82" s="49"/>
      <c r="D82" s="49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59">
        <f t="shared" si="0"/>
        <v>0</v>
      </c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</row>
    <row r="83" spans="1:76" ht="15.75" customHeight="1" x14ac:dyDescent="0.3">
      <c r="A83" s="30"/>
      <c r="B83" s="30"/>
      <c r="C83" s="49"/>
      <c r="D83" s="49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59">
        <f t="shared" si="0"/>
        <v>0</v>
      </c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</row>
    <row r="84" spans="1:76" ht="15.75" customHeight="1" x14ac:dyDescent="0.3">
      <c r="A84" s="30"/>
      <c r="B84" s="30"/>
      <c r="C84" s="49"/>
      <c r="D84" s="49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59">
        <f t="shared" si="0"/>
        <v>0</v>
      </c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</row>
    <row r="85" spans="1:76" ht="15.75" customHeight="1" x14ac:dyDescent="0.3">
      <c r="A85" s="30"/>
      <c r="B85" s="30"/>
      <c r="C85" s="49"/>
      <c r="D85" s="49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59">
        <f t="shared" si="0"/>
        <v>0</v>
      </c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</row>
    <row r="86" spans="1:76" ht="15.75" customHeight="1" x14ac:dyDescent="0.3">
      <c r="A86" s="30"/>
      <c r="B86" s="30"/>
      <c r="C86" s="49"/>
      <c r="D86" s="4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59">
        <f t="shared" si="0"/>
        <v>0</v>
      </c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</row>
    <row r="87" spans="1:76" ht="15.75" customHeight="1" x14ac:dyDescent="0.3">
      <c r="A87" s="30"/>
      <c r="B87" s="30"/>
      <c r="C87" s="49"/>
      <c r="D87" s="49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59">
        <f t="shared" si="0"/>
        <v>0</v>
      </c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</row>
    <row r="88" spans="1:76" ht="15.75" customHeight="1" x14ac:dyDescent="0.3">
      <c r="A88" s="30"/>
      <c r="B88" s="30"/>
      <c r="C88" s="49"/>
      <c r="D88" s="49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59">
        <f t="shared" si="0"/>
        <v>0</v>
      </c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</row>
    <row r="89" spans="1:76" ht="15.75" customHeight="1" x14ac:dyDescent="0.3">
      <c r="A89" s="30"/>
      <c r="B89" s="30"/>
      <c r="C89" s="49"/>
      <c r="D89" s="49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59">
        <f t="shared" si="0"/>
        <v>0</v>
      </c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</row>
    <row r="90" spans="1:76" ht="15.75" customHeight="1" x14ac:dyDescent="0.3">
      <c r="A90" s="30"/>
      <c r="B90" s="30"/>
      <c r="C90" s="49"/>
      <c r="D90" s="49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59">
        <f t="shared" si="0"/>
        <v>0</v>
      </c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</row>
    <row r="91" spans="1:76" ht="15.75" customHeight="1" x14ac:dyDescent="0.3">
      <c r="A91" s="30"/>
      <c r="B91" s="30"/>
      <c r="C91" s="49"/>
      <c r="D91" s="49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59">
        <f t="shared" si="0"/>
        <v>0</v>
      </c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</row>
    <row r="92" spans="1:76" ht="15.75" customHeight="1" x14ac:dyDescent="0.3">
      <c r="A92" s="30"/>
      <c r="B92" s="30"/>
      <c r="C92" s="49"/>
      <c r="D92" s="49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59">
        <f t="shared" si="0"/>
        <v>0</v>
      </c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</row>
    <row r="93" spans="1:76" ht="15.75" customHeight="1" x14ac:dyDescent="0.3">
      <c r="A93" s="30"/>
      <c r="B93" s="30"/>
      <c r="C93" s="49"/>
      <c r="D93" s="49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59">
        <f t="shared" si="0"/>
        <v>0</v>
      </c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</row>
    <row r="94" spans="1:76" ht="15.75" customHeight="1" x14ac:dyDescent="0.3">
      <c r="A94" s="30"/>
      <c r="B94" s="30"/>
      <c r="C94" s="49"/>
      <c r="D94" s="49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59">
        <f t="shared" si="0"/>
        <v>0</v>
      </c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</row>
    <row r="95" spans="1:76" ht="15.75" customHeight="1" x14ac:dyDescent="0.3">
      <c r="A95" s="30"/>
      <c r="B95" s="30"/>
      <c r="C95" s="49"/>
      <c r="D95" s="49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59">
        <f t="shared" si="0"/>
        <v>0</v>
      </c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</row>
    <row r="96" spans="1:76" ht="15.75" customHeight="1" x14ac:dyDescent="0.3">
      <c r="A96" s="30"/>
      <c r="B96" s="30"/>
      <c r="C96" s="49"/>
      <c r="D96" s="49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59">
        <f t="shared" si="0"/>
        <v>0</v>
      </c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</row>
    <row r="97" spans="1:76" ht="15.75" customHeight="1" x14ac:dyDescent="0.3">
      <c r="A97" s="30"/>
      <c r="B97" s="30"/>
      <c r="C97" s="49"/>
      <c r="D97" s="49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59">
        <f t="shared" si="0"/>
        <v>0</v>
      </c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</row>
    <row r="98" spans="1:76" ht="15.75" customHeight="1" x14ac:dyDescent="0.3">
      <c r="A98" s="30"/>
      <c r="B98" s="30"/>
      <c r="C98" s="49"/>
      <c r="D98" s="49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59">
        <f t="shared" si="0"/>
        <v>0</v>
      </c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</row>
    <row r="99" spans="1:76" ht="15.75" customHeight="1" x14ac:dyDescent="0.3">
      <c r="A99" s="30"/>
      <c r="B99" s="30"/>
      <c r="C99" s="49"/>
      <c r="D99" s="49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59">
        <f t="shared" si="0"/>
        <v>0</v>
      </c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</row>
    <row r="100" spans="1:76" ht="15.75" customHeight="1" x14ac:dyDescent="0.3">
      <c r="A100" s="30"/>
      <c r="B100" s="30"/>
      <c r="C100" s="49"/>
      <c r="D100" s="49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59">
        <f t="shared" si="0"/>
        <v>0</v>
      </c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</row>
    <row r="101" spans="1:76" ht="15.75" customHeight="1" x14ac:dyDescent="0.3">
      <c r="A101" s="30"/>
      <c r="B101" s="30"/>
      <c r="C101" s="49"/>
      <c r="D101" s="49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46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</row>
    <row r="102" spans="1:76" ht="15.75" customHeight="1" x14ac:dyDescent="0.3">
      <c r="A102" s="30"/>
      <c r="B102" s="30"/>
      <c r="C102" s="49"/>
      <c r="D102" s="49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46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</row>
    <row r="103" spans="1:76" ht="15.75" customHeight="1" x14ac:dyDescent="0.3">
      <c r="A103" s="30"/>
      <c r="B103" s="30"/>
      <c r="C103" s="49"/>
      <c r="D103" s="49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46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</row>
    <row r="104" spans="1:76" ht="15.75" customHeight="1" x14ac:dyDescent="0.3">
      <c r="A104" s="30"/>
      <c r="B104" s="30"/>
      <c r="C104" s="49"/>
      <c r="D104" s="49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46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</row>
    <row r="105" spans="1:76" ht="15.75" customHeight="1" x14ac:dyDescent="0.3">
      <c r="A105" s="30"/>
      <c r="B105" s="30"/>
      <c r="C105" s="49"/>
      <c r="D105" s="49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46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</row>
    <row r="106" spans="1:76" ht="15.75" customHeight="1" x14ac:dyDescent="0.3">
      <c r="A106" s="30"/>
      <c r="B106" s="30"/>
      <c r="C106" s="49"/>
      <c r="D106" s="49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46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</row>
    <row r="107" spans="1:76" ht="15.75" customHeight="1" x14ac:dyDescent="0.3">
      <c r="A107" s="30"/>
      <c r="B107" s="30"/>
      <c r="C107" s="49"/>
      <c r="D107" s="49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46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</row>
    <row r="108" spans="1:76" ht="15.75" customHeight="1" x14ac:dyDescent="0.3">
      <c r="A108" s="30"/>
      <c r="B108" s="30"/>
      <c r="C108" s="49"/>
      <c r="D108" s="49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46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</row>
    <row r="109" spans="1:76" ht="15.75" customHeight="1" x14ac:dyDescent="0.3">
      <c r="A109" s="30"/>
      <c r="B109" s="30"/>
      <c r="C109" s="49"/>
      <c r="D109" s="49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46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</row>
    <row r="110" spans="1:76" ht="15.75" customHeight="1" x14ac:dyDescent="0.3">
      <c r="A110" s="30"/>
      <c r="B110" s="30"/>
      <c r="C110" s="49"/>
      <c r="D110" s="49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46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</row>
    <row r="111" spans="1:76" ht="15.75" customHeight="1" x14ac:dyDescent="0.3">
      <c r="A111" s="30"/>
      <c r="B111" s="30"/>
      <c r="C111" s="49"/>
      <c r="D111" s="49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46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</row>
    <row r="112" spans="1:76" ht="15.75" customHeight="1" x14ac:dyDescent="0.3">
      <c r="A112" s="30"/>
      <c r="B112" s="30"/>
      <c r="C112" s="49"/>
      <c r="D112" s="49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46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</row>
    <row r="113" spans="1:76" ht="15.75" customHeight="1" x14ac:dyDescent="0.3">
      <c r="A113" s="30"/>
      <c r="B113" s="30"/>
      <c r="C113" s="49"/>
      <c r="D113" s="49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46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</row>
    <row r="114" spans="1:76" ht="15.75" customHeight="1" x14ac:dyDescent="0.3">
      <c r="A114" s="30"/>
      <c r="B114" s="30"/>
      <c r="C114" s="49"/>
      <c r="D114" s="49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46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</row>
    <row r="115" spans="1:76" ht="15.75" customHeight="1" x14ac:dyDescent="0.3">
      <c r="A115" s="30"/>
      <c r="B115" s="30"/>
      <c r="C115" s="49"/>
      <c r="D115" s="49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46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</row>
    <row r="116" spans="1:76" ht="15.75" customHeight="1" x14ac:dyDescent="0.3">
      <c r="A116" s="30"/>
      <c r="B116" s="30"/>
      <c r="C116" s="49"/>
      <c r="D116" s="49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46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</row>
    <row r="117" spans="1:76" ht="15.75" customHeight="1" x14ac:dyDescent="0.3">
      <c r="A117" s="30"/>
      <c r="B117" s="30"/>
      <c r="C117" s="49"/>
      <c r="D117" s="49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46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</row>
    <row r="118" spans="1:76" ht="15.75" customHeight="1" x14ac:dyDescent="0.3">
      <c r="A118" s="30"/>
      <c r="B118" s="30"/>
      <c r="C118" s="49"/>
      <c r="D118" s="49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46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</row>
    <row r="119" spans="1:76" ht="15.75" customHeight="1" x14ac:dyDescent="0.3">
      <c r="A119" s="30"/>
      <c r="B119" s="30"/>
      <c r="C119" s="49"/>
      <c r="D119" s="49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46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</row>
    <row r="120" spans="1:76" ht="15.75" customHeight="1" x14ac:dyDescent="0.3">
      <c r="A120" s="30"/>
      <c r="B120" s="30"/>
      <c r="C120" s="49"/>
      <c r="D120" s="49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46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</row>
    <row r="121" spans="1:76" ht="15.75" customHeight="1" x14ac:dyDescent="0.3">
      <c r="A121" s="30"/>
      <c r="B121" s="30"/>
      <c r="C121" s="49"/>
      <c r="D121" s="49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46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</row>
    <row r="122" spans="1:76" ht="15.75" customHeight="1" x14ac:dyDescent="0.3">
      <c r="A122" s="30"/>
      <c r="B122" s="30"/>
      <c r="C122" s="49"/>
      <c r="D122" s="49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46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</row>
    <row r="123" spans="1:76" ht="15.75" customHeight="1" x14ac:dyDescent="0.3">
      <c r="A123" s="30"/>
      <c r="B123" s="30"/>
      <c r="C123" s="49"/>
      <c r="D123" s="49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46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</row>
    <row r="124" spans="1:76" ht="15.75" customHeight="1" x14ac:dyDescent="0.3">
      <c r="A124" s="30"/>
      <c r="B124" s="30"/>
      <c r="C124" s="49"/>
      <c r="D124" s="49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46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</row>
    <row r="125" spans="1:76" ht="15.75" customHeight="1" x14ac:dyDescent="0.3">
      <c r="A125" s="30"/>
      <c r="B125" s="30"/>
      <c r="C125" s="49"/>
      <c r="D125" s="49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46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</row>
    <row r="126" spans="1:76" ht="15.75" customHeight="1" x14ac:dyDescent="0.3">
      <c r="A126" s="30"/>
      <c r="B126" s="30"/>
      <c r="C126" s="49"/>
      <c r="D126" s="49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46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</row>
    <row r="127" spans="1:76" ht="15.75" customHeight="1" x14ac:dyDescent="0.3">
      <c r="A127" s="30"/>
      <c r="B127" s="30"/>
      <c r="C127" s="49"/>
      <c r="D127" s="49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46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</row>
    <row r="128" spans="1:76" ht="15.75" customHeight="1" x14ac:dyDescent="0.3">
      <c r="A128" s="30"/>
      <c r="B128" s="30"/>
      <c r="C128" s="49"/>
      <c r="D128" s="49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46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</row>
    <row r="129" spans="1:76" ht="15.75" customHeight="1" x14ac:dyDescent="0.3">
      <c r="A129" s="30"/>
      <c r="B129" s="30"/>
      <c r="C129" s="49"/>
      <c r="D129" s="49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46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</row>
    <row r="130" spans="1:76" ht="15.75" customHeight="1" x14ac:dyDescent="0.3">
      <c r="A130" s="30"/>
      <c r="B130" s="30"/>
      <c r="C130" s="49"/>
      <c r="D130" s="49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46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</row>
    <row r="131" spans="1:76" ht="15.75" customHeight="1" x14ac:dyDescent="0.3">
      <c r="A131" s="30"/>
      <c r="B131" s="30"/>
      <c r="C131" s="49"/>
      <c r="D131" s="49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46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</row>
    <row r="132" spans="1:76" ht="15.75" customHeight="1" x14ac:dyDescent="0.3">
      <c r="A132" s="30"/>
      <c r="B132" s="30"/>
      <c r="C132" s="49"/>
      <c r="D132" s="49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46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</row>
    <row r="133" spans="1:76" ht="15.75" customHeight="1" x14ac:dyDescent="0.3">
      <c r="A133" s="30"/>
      <c r="B133" s="30"/>
      <c r="C133" s="49"/>
      <c r="D133" s="49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46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</row>
    <row r="134" spans="1:76" ht="15.75" customHeight="1" x14ac:dyDescent="0.3">
      <c r="A134" s="30"/>
      <c r="B134" s="30"/>
      <c r="C134" s="49"/>
      <c r="D134" s="49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46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</row>
    <row r="135" spans="1:76" ht="15.75" customHeight="1" x14ac:dyDescent="0.3">
      <c r="A135" s="30"/>
      <c r="B135" s="30"/>
      <c r="C135" s="49"/>
      <c r="D135" s="49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46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</row>
    <row r="136" spans="1:76" ht="15.75" customHeight="1" x14ac:dyDescent="0.3">
      <c r="A136" s="30"/>
      <c r="B136" s="30"/>
      <c r="C136" s="49"/>
      <c r="D136" s="49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46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</row>
    <row r="137" spans="1:76" ht="15.75" customHeight="1" x14ac:dyDescent="0.3">
      <c r="A137" s="30"/>
      <c r="B137" s="30"/>
      <c r="C137" s="49"/>
      <c r="D137" s="49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46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</row>
    <row r="138" spans="1:76" ht="15.75" customHeight="1" x14ac:dyDescent="0.3">
      <c r="A138" s="30"/>
      <c r="B138" s="30"/>
      <c r="C138" s="49"/>
      <c r="D138" s="49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46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</row>
    <row r="139" spans="1:76" ht="15.75" customHeight="1" x14ac:dyDescent="0.3">
      <c r="A139" s="30"/>
      <c r="B139" s="30"/>
      <c r="C139" s="49"/>
      <c r="D139" s="49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46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</row>
    <row r="140" spans="1:76" ht="15.75" customHeight="1" x14ac:dyDescent="0.3">
      <c r="A140" s="30"/>
      <c r="B140" s="30"/>
      <c r="C140" s="49"/>
      <c r="D140" s="49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46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</row>
    <row r="141" spans="1:76" ht="15.75" customHeight="1" x14ac:dyDescent="0.3">
      <c r="A141" s="30"/>
      <c r="B141" s="30"/>
      <c r="C141" s="49"/>
      <c r="D141" s="49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46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</row>
    <row r="142" spans="1:76" ht="15.75" customHeight="1" x14ac:dyDescent="0.3">
      <c r="A142" s="30"/>
      <c r="B142" s="30"/>
      <c r="C142" s="49"/>
      <c r="D142" s="49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46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</row>
    <row r="143" spans="1:76" ht="15.75" customHeight="1" x14ac:dyDescent="0.3">
      <c r="A143" s="30"/>
      <c r="B143" s="30"/>
      <c r="C143" s="49"/>
      <c r="D143" s="49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46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</row>
    <row r="144" spans="1:76" ht="15.75" customHeight="1" x14ac:dyDescent="0.3">
      <c r="A144" s="30"/>
      <c r="B144" s="30"/>
      <c r="C144" s="49"/>
      <c r="D144" s="49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46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</row>
    <row r="145" spans="1:76" ht="15.75" customHeight="1" x14ac:dyDescent="0.3">
      <c r="A145" s="30"/>
      <c r="B145" s="30"/>
      <c r="C145" s="49"/>
      <c r="D145" s="49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46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</row>
    <row r="146" spans="1:76" ht="15.75" customHeight="1" x14ac:dyDescent="0.3">
      <c r="A146" s="30"/>
      <c r="B146" s="30"/>
      <c r="C146" s="49"/>
      <c r="D146" s="49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46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</row>
    <row r="147" spans="1:76" ht="15.75" customHeight="1" x14ac:dyDescent="0.3">
      <c r="A147" s="30"/>
      <c r="B147" s="30"/>
      <c r="C147" s="49"/>
      <c r="D147" s="49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46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</row>
    <row r="148" spans="1:76" ht="15.75" customHeight="1" x14ac:dyDescent="0.3">
      <c r="A148" s="30"/>
      <c r="B148" s="30"/>
      <c r="C148" s="49"/>
      <c r="D148" s="49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46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</row>
    <row r="149" spans="1:76" ht="15.75" customHeight="1" x14ac:dyDescent="0.3">
      <c r="A149" s="30"/>
      <c r="B149" s="30"/>
      <c r="C149" s="49"/>
      <c r="D149" s="49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46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</row>
    <row r="150" spans="1:76" ht="15.75" customHeight="1" x14ac:dyDescent="0.3">
      <c r="A150" s="30"/>
      <c r="B150" s="30"/>
      <c r="C150" s="49"/>
      <c r="D150" s="49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46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</row>
    <row r="151" spans="1:76" ht="15.75" customHeight="1" x14ac:dyDescent="0.3">
      <c r="A151" s="30"/>
      <c r="B151" s="30"/>
      <c r="C151" s="49"/>
      <c r="D151" s="49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46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</row>
    <row r="152" spans="1:76" ht="15.75" customHeight="1" x14ac:dyDescent="0.3">
      <c r="A152" s="30"/>
      <c r="B152" s="30"/>
      <c r="C152" s="49"/>
      <c r="D152" s="49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46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</row>
    <row r="153" spans="1:76" ht="15.75" customHeight="1" x14ac:dyDescent="0.3">
      <c r="A153" s="30"/>
      <c r="B153" s="30"/>
      <c r="C153" s="49"/>
      <c r="D153" s="49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46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</row>
    <row r="154" spans="1:76" ht="15.75" customHeight="1" x14ac:dyDescent="0.3">
      <c r="A154" s="30"/>
      <c r="B154" s="30"/>
      <c r="C154" s="49"/>
      <c r="D154" s="49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46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</row>
    <row r="155" spans="1:76" ht="15.75" customHeight="1" x14ac:dyDescent="0.3">
      <c r="A155" s="30"/>
      <c r="B155" s="30"/>
      <c r="C155" s="49"/>
      <c r="D155" s="49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46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</row>
    <row r="156" spans="1:76" ht="15.75" customHeight="1" x14ac:dyDescent="0.3">
      <c r="A156" s="30"/>
      <c r="B156" s="30"/>
      <c r="C156" s="49"/>
      <c r="D156" s="49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46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</row>
    <row r="157" spans="1:76" ht="15.75" customHeight="1" x14ac:dyDescent="0.3">
      <c r="A157" s="30"/>
      <c r="B157" s="30"/>
      <c r="C157" s="49"/>
      <c r="D157" s="49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46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</row>
    <row r="158" spans="1:76" ht="15.75" customHeight="1" x14ac:dyDescent="0.3">
      <c r="A158" s="30"/>
      <c r="B158" s="30"/>
      <c r="C158" s="49"/>
      <c r="D158" s="49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46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</row>
    <row r="159" spans="1:76" ht="15.75" customHeight="1" x14ac:dyDescent="0.3">
      <c r="A159" s="30"/>
      <c r="B159" s="30"/>
      <c r="C159" s="49"/>
      <c r="D159" s="49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46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</row>
    <row r="160" spans="1:76" ht="15.75" customHeight="1" x14ac:dyDescent="0.3">
      <c r="A160" s="30"/>
      <c r="B160" s="30"/>
      <c r="C160" s="49"/>
      <c r="D160" s="49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46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</row>
    <row r="161" spans="1:76" ht="15.75" customHeight="1" x14ac:dyDescent="0.3">
      <c r="A161" s="30"/>
      <c r="B161" s="30"/>
      <c r="C161" s="49"/>
      <c r="D161" s="49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46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</row>
    <row r="162" spans="1:76" ht="15.75" customHeight="1" x14ac:dyDescent="0.3">
      <c r="A162" s="30"/>
      <c r="B162" s="30"/>
      <c r="C162" s="49"/>
      <c r="D162" s="49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46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</row>
    <row r="163" spans="1:76" ht="15.75" customHeight="1" x14ac:dyDescent="0.3">
      <c r="A163" s="30"/>
      <c r="B163" s="30"/>
      <c r="C163" s="49"/>
      <c r="D163" s="49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46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</row>
    <row r="164" spans="1:76" ht="15.75" customHeight="1" x14ac:dyDescent="0.3">
      <c r="A164" s="30"/>
      <c r="B164" s="30"/>
      <c r="C164" s="49"/>
      <c r="D164" s="49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46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</row>
    <row r="165" spans="1:76" ht="15.75" customHeight="1" x14ac:dyDescent="0.3">
      <c r="A165" s="30"/>
      <c r="B165" s="30"/>
      <c r="C165" s="49"/>
      <c r="D165" s="49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46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</row>
    <row r="166" spans="1:76" ht="15.75" customHeight="1" x14ac:dyDescent="0.3">
      <c r="A166" s="30"/>
      <c r="B166" s="30"/>
      <c r="C166" s="49"/>
      <c r="D166" s="49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46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</row>
    <row r="167" spans="1:76" ht="15.75" customHeight="1" x14ac:dyDescent="0.3">
      <c r="A167" s="30"/>
      <c r="B167" s="30"/>
      <c r="C167" s="49"/>
      <c r="D167" s="49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46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</row>
    <row r="168" spans="1:76" ht="15.75" customHeight="1" x14ac:dyDescent="0.3">
      <c r="A168" s="30"/>
      <c r="B168" s="30"/>
      <c r="C168" s="49"/>
      <c r="D168" s="49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46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</row>
    <row r="169" spans="1:76" ht="15.75" customHeight="1" x14ac:dyDescent="0.3">
      <c r="A169" s="30"/>
      <c r="B169" s="30"/>
      <c r="C169" s="49"/>
      <c r="D169" s="49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46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</row>
    <row r="170" spans="1:76" ht="15.75" customHeight="1" x14ac:dyDescent="0.3">
      <c r="A170" s="30"/>
      <c r="B170" s="30"/>
      <c r="C170" s="49"/>
      <c r="D170" s="49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46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</row>
    <row r="171" spans="1:76" ht="15.75" customHeight="1" x14ac:dyDescent="0.3">
      <c r="A171" s="30"/>
      <c r="B171" s="30"/>
      <c r="C171" s="49"/>
      <c r="D171" s="49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46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</row>
    <row r="172" spans="1:76" ht="15.75" customHeight="1" x14ac:dyDescent="0.3">
      <c r="A172" s="30"/>
      <c r="B172" s="30"/>
      <c r="C172" s="49"/>
      <c r="D172" s="49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46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</row>
    <row r="173" spans="1:76" ht="15.75" customHeight="1" x14ac:dyDescent="0.3">
      <c r="A173" s="30"/>
      <c r="B173" s="30"/>
      <c r="C173" s="49"/>
      <c r="D173" s="49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46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</row>
    <row r="174" spans="1:76" ht="15.75" customHeight="1" x14ac:dyDescent="0.3">
      <c r="A174" s="30"/>
      <c r="B174" s="30"/>
      <c r="C174" s="49"/>
      <c r="D174" s="49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46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</row>
    <row r="175" spans="1:76" ht="15.75" customHeight="1" x14ac:dyDescent="0.3">
      <c r="A175" s="30"/>
      <c r="B175" s="30"/>
      <c r="C175" s="49"/>
      <c r="D175" s="49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46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</row>
    <row r="176" spans="1:76" ht="15.75" customHeight="1" x14ac:dyDescent="0.3">
      <c r="A176" s="30"/>
      <c r="B176" s="30"/>
      <c r="C176" s="49"/>
      <c r="D176" s="49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46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</row>
    <row r="177" spans="1:76" ht="15.75" customHeight="1" x14ac:dyDescent="0.3">
      <c r="A177" s="30"/>
      <c r="B177" s="30"/>
      <c r="C177" s="49"/>
      <c r="D177" s="49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46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</row>
    <row r="178" spans="1:76" ht="15.75" customHeight="1" x14ac:dyDescent="0.3">
      <c r="A178" s="30"/>
      <c r="B178" s="30"/>
      <c r="C178" s="49"/>
      <c r="D178" s="49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46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</row>
    <row r="179" spans="1:76" ht="15.75" customHeight="1" x14ac:dyDescent="0.3">
      <c r="A179" s="30"/>
      <c r="B179" s="30"/>
      <c r="C179" s="49"/>
      <c r="D179" s="49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46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</row>
    <row r="180" spans="1:76" ht="15.75" customHeight="1" x14ac:dyDescent="0.3">
      <c r="A180" s="30"/>
      <c r="B180" s="30"/>
      <c r="C180" s="49"/>
      <c r="D180" s="49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46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</row>
    <row r="181" spans="1:76" ht="15.75" customHeight="1" x14ac:dyDescent="0.3">
      <c r="A181" s="30"/>
      <c r="B181" s="30"/>
      <c r="C181" s="49"/>
      <c r="D181" s="49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46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</row>
    <row r="182" spans="1:76" ht="15.75" customHeight="1" x14ac:dyDescent="0.3">
      <c r="A182" s="30"/>
      <c r="B182" s="30"/>
      <c r="C182" s="49"/>
      <c r="D182" s="49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46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</row>
    <row r="183" spans="1:76" ht="15.75" customHeight="1" x14ac:dyDescent="0.3">
      <c r="A183" s="30"/>
      <c r="B183" s="30"/>
      <c r="C183" s="49"/>
      <c r="D183" s="49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46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</row>
    <row r="184" spans="1:76" ht="15.75" customHeight="1" x14ac:dyDescent="0.3">
      <c r="A184" s="30"/>
      <c r="B184" s="30"/>
      <c r="C184" s="49"/>
      <c r="D184" s="49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46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</row>
    <row r="185" spans="1:76" ht="15.75" customHeight="1" x14ac:dyDescent="0.3">
      <c r="A185" s="30"/>
      <c r="B185" s="30"/>
      <c r="C185" s="49"/>
      <c r="D185" s="49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46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</row>
    <row r="186" spans="1:76" ht="15.75" customHeight="1" x14ac:dyDescent="0.3">
      <c r="A186" s="30"/>
      <c r="B186" s="30"/>
      <c r="C186" s="49"/>
      <c r="D186" s="49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46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</row>
    <row r="187" spans="1:76" ht="15.75" customHeight="1" x14ac:dyDescent="0.3">
      <c r="A187" s="30"/>
      <c r="B187" s="30"/>
      <c r="C187" s="49"/>
      <c r="D187" s="49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46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</row>
    <row r="188" spans="1:76" ht="15.75" customHeight="1" x14ac:dyDescent="0.3">
      <c r="A188" s="30"/>
      <c r="B188" s="30"/>
      <c r="C188" s="49"/>
      <c r="D188" s="49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46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</row>
    <row r="189" spans="1:76" ht="15.75" customHeight="1" x14ac:dyDescent="0.3">
      <c r="A189" s="30"/>
      <c r="B189" s="30"/>
      <c r="C189" s="49"/>
      <c r="D189" s="49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46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</row>
    <row r="190" spans="1:76" ht="15.75" customHeight="1" x14ac:dyDescent="0.3">
      <c r="A190" s="30"/>
      <c r="B190" s="30"/>
      <c r="C190" s="49"/>
      <c r="D190" s="49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46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</row>
    <row r="191" spans="1:76" ht="15.75" customHeight="1" x14ac:dyDescent="0.3">
      <c r="A191" s="30"/>
      <c r="B191" s="30"/>
      <c r="C191" s="49"/>
      <c r="D191" s="49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46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</row>
    <row r="192" spans="1:76" ht="15.75" customHeight="1" x14ac:dyDescent="0.3">
      <c r="A192" s="30"/>
      <c r="B192" s="30"/>
      <c r="C192" s="49"/>
      <c r="D192" s="49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46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</row>
    <row r="193" spans="1:76" ht="15.75" customHeight="1" x14ac:dyDescent="0.3">
      <c r="A193" s="30"/>
      <c r="B193" s="30"/>
      <c r="C193" s="49"/>
      <c r="D193" s="49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46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</row>
    <row r="194" spans="1:76" ht="15.75" customHeight="1" x14ac:dyDescent="0.3">
      <c r="A194" s="30"/>
      <c r="B194" s="30"/>
      <c r="C194" s="49"/>
      <c r="D194" s="49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46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</row>
    <row r="195" spans="1:76" ht="15.75" customHeight="1" x14ac:dyDescent="0.3">
      <c r="A195" s="30"/>
      <c r="B195" s="30"/>
      <c r="C195" s="49"/>
      <c r="D195" s="49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46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</row>
    <row r="196" spans="1:76" ht="15.75" customHeight="1" x14ac:dyDescent="0.3">
      <c r="A196" s="30"/>
      <c r="B196" s="30"/>
      <c r="C196" s="49"/>
      <c r="D196" s="49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46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</row>
    <row r="197" spans="1:76" ht="15.75" customHeight="1" x14ac:dyDescent="0.3">
      <c r="A197" s="30"/>
      <c r="B197" s="30"/>
      <c r="C197" s="49"/>
      <c r="D197" s="49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46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</row>
    <row r="198" spans="1:76" ht="15.75" customHeight="1" x14ac:dyDescent="0.3">
      <c r="A198" s="30"/>
      <c r="B198" s="30"/>
      <c r="C198" s="49"/>
      <c r="D198" s="49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46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</row>
    <row r="199" spans="1:76" ht="15.75" customHeight="1" x14ac:dyDescent="0.3">
      <c r="A199" s="30"/>
      <c r="B199" s="30"/>
      <c r="C199" s="49"/>
      <c r="D199" s="49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46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</row>
    <row r="200" spans="1:76" ht="15.75" customHeight="1" x14ac:dyDescent="0.3">
      <c r="A200" s="30"/>
      <c r="B200" s="30"/>
      <c r="C200" s="49"/>
      <c r="D200" s="49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46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</row>
    <row r="201" spans="1:76" ht="15.75" customHeight="1" x14ac:dyDescent="0.3">
      <c r="A201" s="30"/>
      <c r="B201" s="30"/>
      <c r="C201" s="49"/>
      <c r="D201" s="49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46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</row>
    <row r="202" spans="1:76" ht="15.75" customHeight="1" x14ac:dyDescent="0.3">
      <c r="A202" s="30"/>
      <c r="B202" s="30"/>
      <c r="C202" s="49"/>
      <c r="D202" s="49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46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</row>
    <row r="203" spans="1:76" ht="15.75" customHeight="1" x14ac:dyDescent="0.3">
      <c r="A203" s="30"/>
      <c r="B203" s="30"/>
      <c r="C203" s="49"/>
      <c r="D203" s="49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46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</row>
    <row r="204" spans="1:76" ht="15.75" customHeight="1" x14ac:dyDescent="0.3">
      <c r="A204" s="30"/>
      <c r="B204" s="30"/>
      <c r="C204" s="49"/>
      <c r="D204" s="49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46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</row>
    <row r="205" spans="1:76" ht="15.75" customHeight="1" x14ac:dyDescent="0.3">
      <c r="A205" s="30"/>
      <c r="B205" s="30"/>
      <c r="C205" s="49"/>
      <c r="D205" s="49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46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</row>
    <row r="206" spans="1:76" ht="15.75" customHeight="1" x14ac:dyDescent="0.3">
      <c r="A206" s="30"/>
      <c r="B206" s="30"/>
      <c r="C206" s="49"/>
      <c r="D206" s="49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46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</row>
    <row r="207" spans="1:76" ht="15.75" customHeight="1" x14ac:dyDescent="0.3">
      <c r="A207" s="30"/>
      <c r="B207" s="30"/>
      <c r="C207" s="49"/>
      <c r="D207" s="49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46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</row>
    <row r="208" spans="1:76" ht="15.75" customHeight="1" x14ac:dyDescent="0.3">
      <c r="A208" s="30"/>
      <c r="B208" s="30"/>
      <c r="C208" s="49"/>
      <c r="D208" s="49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46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</row>
    <row r="209" spans="1:76" ht="15.75" customHeight="1" x14ac:dyDescent="0.3">
      <c r="A209" s="30"/>
      <c r="B209" s="30"/>
      <c r="C209" s="49"/>
      <c r="D209" s="49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46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</row>
    <row r="210" spans="1:76" ht="15.75" customHeight="1" x14ac:dyDescent="0.3">
      <c r="A210" s="30"/>
      <c r="B210" s="30"/>
      <c r="C210" s="49"/>
      <c r="D210" s="49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46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</row>
    <row r="211" spans="1:76" ht="15.75" customHeight="1" x14ac:dyDescent="0.3">
      <c r="A211" s="30"/>
      <c r="B211" s="30"/>
      <c r="C211" s="49"/>
      <c r="D211" s="49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46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</row>
    <row r="212" spans="1:76" ht="15.75" customHeight="1" x14ac:dyDescent="0.3">
      <c r="A212" s="30"/>
      <c r="B212" s="30"/>
      <c r="C212" s="49"/>
      <c r="D212" s="49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46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</row>
    <row r="213" spans="1:76" ht="15.75" customHeight="1" x14ac:dyDescent="0.3">
      <c r="A213" s="30"/>
      <c r="B213" s="30"/>
      <c r="C213" s="49"/>
      <c r="D213" s="49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46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</row>
    <row r="214" spans="1:76" ht="15.75" customHeight="1" x14ac:dyDescent="0.3">
      <c r="A214" s="30"/>
      <c r="B214" s="30"/>
      <c r="C214" s="49"/>
      <c r="D214" s="49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46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</row>
    <row r="215" spans="1:76" ht="15.75" customHeight="1" x14ac:dyDescent="0.3">
      <c r="A215" s="30"/>
      <c r="B215" s="30"/>
      <c r="C215" s="49"/>
      <c r="D215" s="49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46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</row>
    <row r="216" spans="1:76" ht="15.75" customHeight="1" x14ac:dyDescent="0.3">
      <c r="A216" s="30"/>
      <c r="B216" s="30"/>
      <c r="C216" s="49"/>
      <c r="D216" s="49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46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</row>
    <row r="217" spans="1:76" ht="15.75" customHeight="1" x14ac:dyDescent="0.3">
      <c r="A217" s="30"/>
      <c r="B217" s="30"/>
      <c r="C217" s="49"/>
      <c r="D217" s="49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46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</row>
    <row r="218" spans="1:76" ht="15.75" customHeight="1" x14ac:dyDescent="0.3">
      <c r="A218" s="30"/>
      <c r="B218" s="30"/>
      <c r="C218" s="49"/>
      <c r="D218" s="49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46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</row>
    <row r="219" spans="1:76" ht="15.75" customHeight="1" x14ac:dyDescent="0.3">
      <c r="A219" s="30"/>
      <c r="B219" s="30"/>
      <c r="C219" s="49"/>
      <c r="D219" s="49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46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</row>
    <row r="220" spans="1:76" ht="15.75" customHeight="1" x14ac:dyDescent="0.3">
      <c r="A220" s="30"/>
      <c r="B220" s="30"/>
      <c r="C220" s="49"/>
      <c r="D220" s="49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46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</row>
    <row r="221" spans="1:76" ht="15.75" customHeight="1" x14ac:dyDescent="0.3">
      <c r="A221" s="30"/>
      <c r="B221" s="30"/>
      <c r="C221" s="49"/>
      <c r="D221" s="49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46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</row>
    <row r="222" spans="1:76" ht="15.75" customHeight="1" x14ac:dyDescent="0.3">
      <c r="A222" s="30"/>
      <c r="B222" s="30"/>
      <c r="C222" s="49"/>
      <c r="D222" s="49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46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</row>
    <row r="223" spans="1:76" ht="15.75" customHeight="1" x14ac:dyDescent="0.3">
      <c r="A223" s="30"/>
      <c r="B223" s="30"/>
      <c r="C223" s="49"/>
      <c r="D223" s="49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46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</row>
    <row r="224" spans="1:76" ht="15.75" customHeight="1" x14ac:dyDescent="0.3">
      <c r="A224" s="30"/>
      <c r="B224" s="30"/>
      <c r="C224" s="49"/>
      <c r="D224" s="49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46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</row>
    <row r="225" spans="1:76" ht="15.75" customHeight="1" x14ac:dyDescent="0.3">
      <c r="A225" s="30"/>
      <c r="B225" s="30"/>
      <c r="C225" s="49"/>
      <c r="D225" s="49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46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</row>
    <row r="226" spans="1:76" ht="15.75" customHeight="1" x14ac:dyDescent="0.3">
      <c r="A226" s="30"/>
      <c r="B226" s="30"/>
      <c r="C226" s="49"/>
      <c r="D226" s="49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46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</row>
    <row r="227" spans="1:76" ht="15.75" customHeight="1" x14ac:dyDescent="0.3">
      <c r="A227" s="30"/>
      <c r="B227" s="30"/>
      <c r="C227" s="49"/>
      <c r="D227" s="49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46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</row>
    <row r="228" spans="1:76" ht="15.75" customHeight="1" x14ac:dyDescent="0.3">
      <c r="A228" s="30"/>
      <c r="B228" s="30"/>
      <c r="C228" s="49"/>
      <c r="D228" s="49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46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</row>
    <row r="229" spans="1:76" ht="15.75" customHeight="1" x14ac:dyDescent="0.3">
      <c r="A229" s="30"/>
      <c r="B229" s="30"/>
      <c r="C229" s="49"/>
      <c r="D229" s="49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46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</row>
    <row r="230" spans="1:76" ht="15.75" customHeight="1" x14ac:dyDescent="0.3">
      <c r="A230" s="30"/>
      <c r="B230" s="30"/>
      <c r="C230" s="49"/>
      <c r="D230" s="49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46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</row>
    <row r="231" spans="1:76" ht="15.75" customHeight="1" x14ac:dyDescent="0.3">
      <c r="A231" s="30"/>
      <c r="B231" s="30"/>
      <c r="C231" s="49"/>
      <c r="D231" s="49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46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</row>
    <row r="232" spans="1:76" ht="15.75" customHeight="1" x14ac:dyDescent="0.3">
      <c r="A232" s="30"/>
      <c r="B232" s="30"/>
      <c r="C232" s="49"/>
      <c r="D232" s="49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46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</row>
    <row r="233" spans="1:76" ht="15.75" customHeight="1" x14ac:dyDescent="0.3">
      <c r="A233" s="30"/>
      <c r="B233" s="30"/>
      <c r="C233" s="49"/>
      <c r="D233" s="49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46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</row>
    <row r="234" spans="1:76" ht="15.75" customHeight="1" x14ac:dyDescent="0.3">
      <c r="A234" s="30"/>
      <c r="B234" s="30"/>
      <c r="C234" s="49"/>
      <c r="D234" s="49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46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</row>
    <row r="235" spans="1:76" ht="15.75" customHeight="1" x14ac:dyDescent="0.3">
      <c r="A235" s="30"/>
      <c r="B235" s="30"/>
      <c r="C235" s="49"/>
      <c r="D235" s="49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46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</row>
    <row r="236" spans="1:76" ht="15.75" customHeight="1" x14ac:dyDescent="0.3">
      <c r="A236" s="30"/>
      <c r="B236" s="30"/>
      <c r="C236" s="49"/>
      <c r="D236" s="49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46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</row>
    <row r="237" spans="1:76" ht="15.75" customHeight="1" x14ac:dyDescent="0.3">
      <c r="A237" s="30"/>
      <c r="B237" s="30"/>
      <c r="C237" s="49"/>
      <c r="D237" s="49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46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</row>
    <row r="238" spans="1:76" ht="15.75" customHeight="1" x14ac:dyDescent="0.3">
      <c r="A238" s="30"/>
      <c r="B238" s="30"/>
      <c r="C238" s="49"/>
      <c r="D238" s="49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46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</row>
    <row r="239" spans="1:76" ht="15.75" customHeight="1" x14ac:dyDescent="0.3">
      <c r="A239" s="30"/>
      <c r="B239" s="30"/>
      <c r="C239" s="49"/>
      <c r="D239" s="49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46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</row>
    <row r="240" spans="1:76" ht="15.75" customHeight="1" x14ac:dyDescent="0.3">
      <c r="A240" s="30"/>
      <c r="B240" s="30"/>
      <c r="C240" s="49"/>
      <c r="D240" s="49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46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</row>
    <row r="241" spans="1:76" ht="15.75" customHeight="1" x14ac:dyDescent="0.3">
      <c r="A241" s="30"/>
      <c r="B241" s="30"/>
      <c r="C241" s="49"/>
      <c r="D241" s="49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46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</row>
    <row r="242" spans="1:76" ht="15.75" customHeight="1" x14ac:dyDescent="0.3">
      <c r="A242" s="30"/>
      <c r="B242" s="30"/>
      <c r="C242" s="49"/>
      <c r="D242" s="49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46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</row>
    <row r="243" spans="1:76" ht="15.75" customHeight="1" x14ac:dyDescent="0.3">
      <c r="A243" s="30"/>
      <c r="B243" s="30"/>
      <c r="C243" s="49"/>
      <c r="D243" s="49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46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</row>
    <row r="244" spans="1:76" ht="15.75" customHeight="1" x14ac:dyDescent="0.3">
      <c r="A244" s="30"/>
      <c r="B244" s="30"/>
      <c r="C244" s="49"/>
      <c r="D244" s="49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46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</row>
    <row r="245" spans="1:76" ht="15.75" customHeight="1" x14ac:dyDescent="0.3">
      <c r="A245" s="30"/>
      <c r="B245" s="30"/>
      <c r="C245" s="49"/>
      <c r="D245" s="49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46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</row>
    <row r="246" spans="1:76" ht="15.75" customHeight="1" x14ac:dyDescent="0.3">
      <c r="A246" s="30"/>
      <c r="B246" s="30"/>
      <c r="C246" s="49"/>
      <c r="D246" s="49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46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</row>
    <row r="247" spans="1:76" ht="15.75" customHeight="1" x14ac:dyDescent="0.3">
      <c r="A247" s="30"/>
      <c r="B247" s="30"/>
      <c r="C247" s="49"/>
      <c r="D247" s="49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46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</row>
    <row r="248" spans="1:76" ht="15.75" customHeight="1" x14ac:dyDescent="0.3">
      <c r="A248" s="30"/>
      <c r="B248" s="30"/>
      <c r="C248" s="49"/>
      <c r="D248" s="49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46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</row>
    <row r="249" spans="1:76" ht="15.75" customHeight="1" x14ac:dyDescent="0.3">
      <c r="A249" s="30"/>
      <c r="B249" s="30"/>
      <c r="C249" s="49"/>
      <c r="D249" s="49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46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</row>
    <row r="250" spans="1:76" ht="15.75" customHeight="1" x14ac:dyDescent="0.3">
      <c r="A250" s="30"/>
      <c r="B250" s="30"/>
      <c r="C250" s="49"/>
      <c r="D250" s="49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46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</row>
    <row r="251" spans="1:76" ht="15.75" customHeight="1" x14ac:dyDescent="0.3">
      <c r="A251" s="30"/>
      <c r="B251" s="30"/>
      <c r="C251" s="49"/>
      <c r="D251" s="49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46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</row>
    <row r="252" spans="1:76" ht="15.75" customHeight="1" x14ac:dyDescent="0.3">
      <c r="A252" s="30"/>
      <c r="B252" s="30"/>
      <c r="C252" s="49"/>
      <c r="D252" s="49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46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</row>
    <row r="253" spans="1:76" ht="15.75" customHeight="1" x14ac:dyDescent="0.3">
      <c r="A253" s="30"/>
      <c r="B253" s="30"/>
      <c r="C253" s="49"/>
      <c r="D253" s="49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46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</row>
    <row r="254" spans="1:76" ht="15.75" customHeight="1" x14ac:dyDescent="0.3">
      <c r="A254" s="30"/>
      <c r="B254" s="30"/>
      <c r="C254" s="49"/>
      <c r="D254" s="49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46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</row>
    <row r="255" spans="1:76" ht="15.75" customHeight="1" x14ac:dyDescent="0.3">
      <c r="A255" s="30"/>
      <c r="B255" s="30"/>
      <c r="C255" s="49"/>
      <c r="D255" s="49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46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</row>
    <row r="256" spans="1:76" ht="15.75" customHeight="1" x14ac:dyDescent="0.3">
      <c r="A256" s="30"/>
      <c r="B256" s="30"/>
      <c r="C256" s="49"/>
      <c r="D256" s="49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46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</row>
    <row r="257" spans="1:76" ht="15.75" customHeight="1" x14ac:dyDescent="0.3">
      <c r="A257" s="30"/>
      <c r="B257" s="30"/>
      <c r="C257" s="49"/>
      <c r="D257" s="49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46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</row>
    <row r="258" spans="1:76" ht="15.75" customHeight="1" x14ac:dyDescent="0.3">
      <c r="A258" s="30"/>
      <c r="B258" s="30"/>
      <c r="C258" s="49"/>
      <c r="D258" s="49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46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</row>
    <row r="259" spans="1:76" ht="15.75" customHeight="1" x14ac:dyDescent="0.3">
      <c r="A259" s="30"/>
      <c r="B259" s="30"/>
      <c r="C259" s="49"/>
      <c r="D259" s="49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46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</row>
    <row r="260" spans="1:76" ht="15.75" customHeight="1" x14ac:dyDescent="0.3">
      <c r="A260" s="30"/>
      <c r="B260" s="30"/>
      <c r="C260" s="49"/>
      <c r="D260" s="49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46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</row>
    <row r="261" spans="1:76" ht="15.75" customHeight="1" x14ac:dyDescent="0.3">
      <c r="A261" s="30"/>
      <c r="B261" s="30"/>
      <c r="C261" s="49"/>
      <c r="D261" s="49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46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</row>
    <row r="262" spans="1:76" ht="15.75" customHeight="1" x14ac:dyDescent="0.3">
      <c r="A262" s="30"/>
      <c r="B262" s="30"/>
      <c r="C262" s="49"/>
      <c r="D262" s="49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46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</row>
    <row r="263" spans="1:76" ht="15.75" customHeight="1" x14ac:dyDescent="0.3">
      <c r="A263" s="30"/>
      <c r="B263" s="30"/>
      <c r="C263" s="49"/>
      <c r="D263" s="49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46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</row>
    <row r="264" spans="1:76" ht="15.75" customHeight="1" x14ac:dyDescent="0.3">
      <c r="A264" s="30"/>
      <c r="B264" s="30"/>
      <c r="C264" s="49"/>
      <c r="D264" s="49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46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</row>
    <row r="265" spans="1:76" ht="15.75" customHeight="1" x14ac:dyDescent="0.3">
      <c r="A265" s="30"/>
      <c r="B265" s="30"/>
      <c r="C265" s="49"/>
      <c r="D265" s="49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46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</row>
    <row r="266" spans="1:76" ht="15.75" customHeight="1" x14ac:dyDescent="0.3">
      <c r="A266" s="30"/>
      <c r="B266" s="30"/>
      <c r="C266" s="49"/>
      <c r="D266" s="49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46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</row>
    <row r="267" spans="1:76" ht="15.75" customHeight="1" x14ac:dyDescent="0.3">
      <c r="A267" s="30"/>
      <c r="B267" s="30"/>
      <c r="C267" s="49"/>
      <c r="D267" s="49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46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</row>
    <row r="268" spans="1:76" ht="15.75" customHeight="1" x14ac:dyDescent="0.3">
      <c r="A268" s="30"/>
      <c r="B268" s="30"/>
      <c r="C268" s="49"/>
      <c r="D268" s="49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46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</row>
    <row r="269" spans="1:76" ht="15.75" customHeight="1" x14ac:dyDescent="0.3">
      <c r="A269" s="30"/>
      <c r="B269" s="30"/>
      <c r="C269" s="49"/>
      <c r="D269" s="49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46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</row>
    <row r="270" spans="1:76" ht="15.75" customHeight="1" x14ac:dyDescent="0.3">
      <c r="A270" s="30"/>
      <c r="B270" s="30"/>
      <c r="C270" s="49"/>
      <c r="D270" s="49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46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</row>
    <row r="271" spans="1:76" ht="15.75" customHeight="1" x14ac:dyDescent="0.3">
      <c r="A271" s="30"/>
      <c r="B271" s="30"/>
      <c r="C271" s="49"/>
      <c r="D271" s="49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46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</row>
    <row r="272" spans="1:76" ht="15.75" customHeight="1" x14ac:dyDescent="0.3">
      <c r="A272" s="30"/>
      <c r="B272" s="30"/>
      <c r="C272" s="49"/>
      <c r="D272" s="49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46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</row>
    <row r="273" spans="1:76" ht="15.75" customHeight="1" x14ac:dyDescent="0.3">
      <c r="A273" s="30"/>
      <c r="B273" s="30"/>
      <c r="C273" s="49"/>
      <c r="D273" s="49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46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</row>
    <row r="274" spans="1:76" ht="15.75" customHeight="1" x14ac:dyDescent="0.3">
      <c r="A274" s="30"/>
      <c r="B274" s="30"/>
      <c r="C274" s="49"/>
      <c r="D274" s="49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46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</row>
    <row r="275" spans="1:76" ht="15.75" customHeight="1" x14ac:dyDescent="0.3">
      <c r="A275" s="30"/>
      <c r="B275" s="30"/>
      <c r="C275" s="49"/>
      <c r="D275" s="49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46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</row>
    <row r="276" spans="1:76" ht="15.75" customHeight="1" x14ac:dyDescent="0.3">
      <c r="A276" s="30"/>
      <c r="B276" s="30"/>
      <c r="C276" s="49"/>
      <c r="D276" s="49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46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</row>
    <row r="277" spans="1:76" ht="15.75" customHeight="1" x14ac:dyDescent="0.3">
      <c r="A277" s="30"/>
      <c r="B277" s="30"/>
      <c r="C277" s="49"/>
      <c r="D277" s="49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46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</row>
    <row r="278" spans="1:76" ht="15.75" customHeight="1" x14ac:dyDescent="0.3">
      <c r="A278" s="30"/>
      <c r="B278" s="30"/>
      <c r="C278" s="49"/>
      <c r="D278" s="49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46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</row>
    <row r="279" spans="1:76" ht="15.75" customHeight="1" x14ac:dyDescent="0.3">
      <c r="A279" s="30"/>
      <c r="B279" s="30"/>
      <c r="C279" s="49"/>
      <c r="D279" s="49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46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</row>
    <row r="280" spans="1:76" ht="15.75" customHeight="1" x14ac:dyDescent="0.3">
      <c r="A280" s="30"/>
      <c r="B280" s="30"/>
      <c r="C280" s="49"/>
      <c r="D280" s="49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46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</row>
    <row r="281" spans="1:76" ht="15.75" customHeight="1" x14ac:dyDescent="0.3">
      <c r="A281" s="30"/>
      <c r="B281" s="30"/>
      <c r="C281" s="49"/>
      <c r="D281" s="49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46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</row>
    <row r="282" spans="1:76" ht="15.75" customHeight="1" x14ac:dyDescent="0.3">
      <c r="A282" s="30"/>
      <c r="B282" s="30"/>
      <c r="C282" s="49"/>
      <c r="D282" s="49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46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</row>
    <row r="283" spans="1:76" ht="15.75" customHeight="1" x14ac:dyDescent="0.3">
      <c r="A283" s="30"/>
      <c r="B283" s="30"/>
      <c r="C283" s="49"/>
      <c r="D283" s="49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46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</row>
    <row r="284" spans="1:76" ht="15.75" customHeight="1" x14ac:dyDescent="0.3">
      <c r="A284" s="30"/>
      <c r="B284" s="30"/>
      <c r="C284" s="49"/>
      <c r="D284" s="49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46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</row>
    <row r="285" spans="1:76" ht="15.75" customHeight="1" x14ac:dyDescent="0.3">
      <c r="A285" s="30"/>
      <c r="B285" s="30"/>
      <c r="C285" s="49"/>
      <c r="D285" s="49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46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</row>
    <row r="286" spans="1:76" ht="15.75" customHeight="1" x14ac:dyDescent="0.3">
      <c r="A286" s="30"/>
      <c r="B286" s="30"/>
      <c r="C286" s="49"/>
      <c r="D286" s="49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46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</row>
    <row r="287" spans="1:76" ht="15.75" customHeight="1" x14ac:dyDescent="0.3">
      <c r="A287" s="30"/>
      <c r="B287" s="30"/>
      <c r="C287" s="49"/>
      <c r="D287" s="49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46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</row>
    <row r="288" spans="1:76" ht="15.75" customHeight="1" x14ac:dyDescent="0.3">
      <c r="A288" s="30"/>
      <c r="B288" s="30"/>
      <c r="C288" s="49"/>
      <c r="D288" s="49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46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</row>
    <row r="289" spans="1:76" ht="15.75" customHeight="1" x14ac:dyDescent="0.3">
      <c r="A289" s="30"/>
      <c r="B289" s="30"/>
      <c r="C289" s="49"/>
      <c r="D289" s="49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46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</row>
    <row r="290" spans="1:76" ht="15.75" customHeight="1" x14ac:dyDescent="0.3">
      <c r="A290" s="30"/>
      <c r="B290" s="30"/>
      <c r="C290" s="49"/>
      <c r="D290" s="49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46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</row>
    <row r="291" spans="1:76" ht="15.75" customHeight="1" x14ac:dyDescent="0.3">
      <c r="A291" s="30"/>
      <c r="B291" s="30"/>
      <c r="C291" s="49"/>
      <c r="D291" s="49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46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</row>
    <row r="292" spans="1:76" ht="15.75" customHeight="1" x14ac:dyDescent="0.3">
      <c r="A292" s="30"/>
      <c r="B292" s="30"/>
      <c r="C292" s="49"/>
      <c r="D292" s="49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46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</row>
    <row r="293" spans="1:76" ht="15.75" customHeight="1" x14ac:dyDescent="0.3">
      <c r="A293" s="30"/>
      <c r="B293" s="30"/>
      <c r="C293" s="49"/>
      <c r="D293" s="49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46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</row>
    <row r="294" spans="1:76" ht="15.75" customHeight="1" x14ac:dyDescent="0.3">
      <c r="A294" s="30"/>
      <c r="B294" s="30"/>
      <c r="C294" s="49"/>
      <c r="D294" s="49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46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</row>
    <row r="295" spans="1:76" ht="15.75" customHeight="1" x14ac:dyDescent="0.3">
      <c r="A295" s="30"/>
      <c r="B295" s="30"/>
      <c r="C295" s="49"/>
      <c r="D295" s="49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46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</row>
    <row r="296" spans="1:76" ht="15.75" customHeight="1" x14ac:dyDescent="0.3">
      <c r="A296" s="30"/>
      <c r="B296" s="30"/>
      <c r="C296" s="49"/>
      <c r="D296" s="49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46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</row>
    <row r="297" spans="1:76" ht="15.75" customHeight="1" x14ac:dyDescent="0.3">
      <c r="A297" s="30"/>
      <c r="B297" s="30"/>
      <c r="C297" s="49"/>
      <c r="D297" s="49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46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</row>
    <row r="298" spans="1:76" ht="15.75" customHeight="1" x14ac:dyDescent="0.3">
      <c r="A298" s="30"/>
      <c r="B298" s="30"/>
      <c r="C298" s="49"/>
      <c r="D298" s="49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46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</row>
    <row r="299" spans="1:76" ht="15.75" customHeight="1" x14ac:dyDescent="0.3">
      <c r="A299" s="30"/>
      <c r="B299" s="30"/>
      <c r="C299" s="49"/>
      <c r="D299" s="49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46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</row>
    <row r="300" spans="1:76" ht="15.75" customHeight="1" x14ac:dyDescent="0.3">
      <c r="A300" s="30"/>
      <c r="B300" s="30"/>
      <c r="C300" s="49"/>
      <c r="D300" s="49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46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</row>
    <row r="301" spans="1:76" ht="15.75" customHeight="1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46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</row>
    <row r="302" spans="1:76" ht="15.75" customHeight="1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46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</row>
    <row r="303" spans="1:76" ht="15.75" customHeight="1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46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</row>
    <row r="304" spans="1:76" ht="15.75" customHeight="1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46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</row>
    <row r="305" spans="1:76" ht="15.75" customHeight="1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46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</row>
    <row r="306" spans="1:76" ht="15.75" customHeight="1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46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</row>
    <row r="307" spans="1:76" ht="15.75" customHeight="1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46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</row>
    <row r="308" spans="1:76" ht="15.75" customHeight="1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46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</row>
    <row r="309" spans="1:76" ht="15.75" customHeight="1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46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</row>
    <row r="310" spans="1:76" ht="15.75" customHeight="1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46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</row>
    <row r="311" spans="1:76" ht="15.75" customHeight="1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46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</row>
    <row r="312" spans="1:76" ht="15.75" customHeight="1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46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</row>
    <row r="313" spans="1:76" ht="15.75" customHeight="1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46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</row>
    <row r="314" spans="1:76" ht="15.75" customHeight="1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46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</row>
    <row r="315" spans="1:76" ht="15.75" customHeight="1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46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</row>
    <row r="316" spans="1:76" ht="15.75" customHeight="1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46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</row>
    <row r="317" spans="1:76" ht="15.75" customHeight="1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46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</row>
    <row r="318" spans="1:76" ht="15.75" customHeight="1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46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</row>
    <row r="319" spans="1:76" ht="15.75" customHeight="1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46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</row>
    <row r="320" spans="1:76" ht="15.75" customHeight="1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46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</row>
    <row r="321" spans="1:76" ht="15.75" customHeight="1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46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</row>
    <row r="322" spans="1:76" ht="15.75" customHeight="1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46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</row>
    <row r="323" spans="1:76" ht="15.75" customHeight="1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46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</row>
    <row r="324" spans="1:76" ht="15.75" customHeight="1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46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</row>
    <row r="325" spans="1:76" ht="15.75" customHeight="1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46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</row>
    <row r="326" spans="1:76" ht="15.75" customHeight="1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46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</row>
    <row r="327" spans="1:76" ht="15.75" customHeight="1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46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</row>
    <row r="328" spans="1:76" ht="15.75" customHeight="1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46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</row>
    <row r="329" spans="1:76" ht="15.75" customHeight="1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46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</row>
    <row r="330" spans="1:76" ht="15.75" customHeight="1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46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</row>
    <row r="331" spans="1:76" ht="15.75" customHeight="1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46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</row>
    <row r="332" spans="1:76" ht="15.75" customHeight="1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46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</row>
    <row r="333" spans="1:76" ht="15.75" customHeight="1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46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</row>
    <row r="334" spans="1:76" ht="15.75" customHeight="1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46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</row>
    <row r="335" spans="1:76" ht="15.75" customHeight="1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46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</row>
    <row r="336" spans="1:76" ht="15.75" customHeight="1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46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</row>
    <row r="337" spans="1:76" ht="15.75" customHeight="1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46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</row>
    <row r="338" spans="1:76" ht="15.75" customHeight="1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46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</row>
    <row r="339" spans="1:76" ht="15.75" customHeight="1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46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</row>
    <row r="340" spans="1:76" ht="15.75" customHeight="1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46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</row>
    <row r="341" spans="1:76" ht="15.75" customHeight="1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46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</row>
    <row r="342" spans="1:76" ht="15.75" customHeight="1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46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</row>
    <row r="343" spans="1:76" ht="15.75" customHeight="1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46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</row>
    <row r="344" spans="1:76" ht="15.75" customHeight="1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46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</row>
    <row r="345" spans="1:76" ht="15.75" customHeight="1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46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</row>
    <row r="346" spans="1:76" ht="15.75" customHeight="1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46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</row>
    <row r="347" spans="1:76" ht="15.75" customHeight="1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46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</row>
    <row r="348" spans="1:76" ht="15.75" customHeight="1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46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</row>
    <row r="349" spans="1:76" ht="15.75" customHeight="1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46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</row>
    <row r="350" spans="1:76" ht="15.75" customHeight="1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46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</row>
    <row r="351" spans="1:76" ht="15.75" customHeight="1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46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</row>
    <row r="352" spans="1:76" ht="15.75" customHeight="1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46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</row>
    <row r="353" spans="1:76" ht="15.75" customHeight="1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46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</row>
    <row r="354" spans="1:76" ht="15.75" customHeight="1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46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</row>
    <row r="355" spans="1:76" ht="15.75" customHeight="1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46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</row>
    <row r="356" spans="1:76" ht="15.75" customHeight="1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46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</row>
    <row r="357" spans="1:76" ht="15.75" customHeight="1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46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</row>
    <row r="358" spans="1:76" ht="15.75" customHeight="1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46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</row>
    <row r="359" spans="1:76" ht="15.75" customHeight="1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46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</row>
    <row r="360" spans="1:76" ht="15.75" customHeight="1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46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</row>
    <row r="361" spans="1:76" ht="15.75" customHeight="1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46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</row>
    <row r="362" spans="1:76" ht="15.75" customHeight="1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46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</row>
    <row r="363" spans="1:76" ht="15.75" customHeight="1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46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</row>
    <row r="364" spans="1:76" ht="15.75" customHeight="1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46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</row>
    <row r="365" spans="1:76" ht="15.75" customHeight="1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46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</row>
    <row r="366" spans="1:76" ht="15.75" customHeight="1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46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</row>
    <row r="367" spans="1:76" ht="15.75" customHeight="1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46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</row>
    <row r="368" spans="1:76" ht="15.75" customHeight="1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46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</row>
    <row r="369" spans="1:76" ht="15.75" customHeight="1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46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</row>
    <row r="370" spans="1:76" ht="15.75" customHeight="1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46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</row>
    <row r="371" spans="1:76" ht="15.75" customHeight="1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46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</row>
    <row r="372" spans="1:76" ht="15.75" customHeight="1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46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</row>
    <row r="373" spans="1:76" ht="15.75" customHeight="1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46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</row>
    <row r="374" spans="1:76" ht="15.75" customHeight="1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46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</row>
    <row r="375" spans="1:76" ht="15.75" customHeight="1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46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</row>
    <row r="376" spans="1:76" ht="15.75" customHeight="1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46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</row>
    <row r="377" spans="1:76" ht="15.75" customHeight="1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46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</row>
    <row r="378" spans="1:76" ht="15.75" customHeight="1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46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</row>
    <row r="379" spans="1:76" ht="15.75" customHeight="1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46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</row>
    <row r="380" spans="1:76" ht="15.75" customHeight="1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46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</row>
    <row r="381" spans="1:76" ht="15.75" customHeight="1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46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</row>
    <row r="382" spans="1:76" ht="15.75" customHeight="1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46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</row>
    <row r="383" spans="1:76" ht="15.75" customHeight="1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46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</row>
    <row r="384" spans="1:76" ht="15.75" customHeight="1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46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</row>
    <row r="385" spans="1:76" ht="15.75" customHeight="1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46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</row>
    <row r="386" spans="1:76" ht="15.75" customHeight="1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46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</row>
    <row r="387" spans="1:76" ht="15.75" customHeight="1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46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</row>
    <row r="388" spans="1:76" ht="15.75" customHeight="1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46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</row>
    <row r="389" spans="1:76" ht="15.75" customHeight="1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46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</row>
    <row r="390" spans="1:76" ht="15.75" customHeight="1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46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</row>
    <row r="391" spans="1:76" ht="15.75" customHeight="1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46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</row>
    <row r="392" spans="1:76" ht="15.75" customHeight="1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46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</row>
    <row r="393" spans="1:76" ht="15.75" customHeight="1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46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</row>
    <row r="394" spans="1:76" ht="15.75" customHeight="1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46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</row>
    <row r="395" spans="1:76" ht="15.75" customHeight="1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46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</row>
    <row r="396" spans="1:76" ht="15.75" customHeight="1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46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</row>
    <row r="397" spans="1:76" ht="15.75" customHeight="1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46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</row>
    <row r="398" spans="1:76" ht="15.75" customHeight="1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46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</row>
    <row r="399" spans="1:76" ht="15.75" customHeight="1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46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</row>
    <row r="400" spans="1:76" ht="15.75" customHeight="1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46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</row>
    <row r="401" spans="1:76" ht="15.75" customHeight="1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46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</row>
    <row r="402" spans="1:76" ht="15.75" customHeight="1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46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</row>
    <row r="403" spans="1:76" ht="15.75" customHeight="1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46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</row>
    <row r="404" spans="1:76" ht="15.75" customHeight="1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46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</row>
    <row r="405" spans="1:76" ht="15.75" customHeight="1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46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</row>
    <row r="406" spans="1:76" ht="15.75" customHeight="1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46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</row>
    <row r="407" spans="1:76" ht="15.75" customHeight="1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46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</row>
    <row r="408" spans="1:76" ht="15.75" customHeight="1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46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</row>
    <row r="409" spans="1:76" ht="15.75" customHeight="1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46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</row>
    <row r="410" spans="1:76" ht="15.75" customHeight="1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46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</row>
    <row r="411" spans="1:76" ht="15.75" customHeight="1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46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</row>
    <row r="412" spans="1:76" ht="15.75" customHeight="1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46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</row>
    <row r="413" spans="1:76" ht="15.75" customHeight="1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46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</row>
    <row r="414" spans="1:76" ht="15.75" customHeight="1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46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</row>
    <row r="415" spans="1:76" ht="15.75" customHeight="1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46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</row>
    <row r="416" spans="1:76" ht="15.75" customHeight="1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46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</row>
    <row r="417" spans="1:76" ht="15.75" customHeight="1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46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</row>
    <row r="418" spans="1:76" ht="15.75" customHeight="1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46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</row>
    <row r="419" spans="1:76" ht="15.75" customHeight="1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46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</row>
    <row r="420" spans="1:76" ht="15.75" customHeight="1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46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</row>
    <row r="421" spans="1:76" ht="15.75" customHeight="1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46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</row>
    <row r="422" spans="1:76" ht="15.75" customHeight="1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46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</row>
    <row r="423" spans="1:76" ht="15.75" customHeight="1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46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</row>
    <row r="424" spans="1:76" ht="15.75" customHeight="1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46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</row>
    <row r="425" spans="1:76" ht="15.75" customHeight="1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46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</row>
    <row r="426" spans="1:76" ht="15.75" customHeight="1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46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</row>
    <row r="427" spans="1:76" ht="15.75" customHeight="1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46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</row>
    <row r="428" spans="1:76" ht="15.75" customHeight="1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46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</row>
    <row r="429" spans="1:76" ht="15.75" customHeight="1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46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</row>
    <row r="430" spans="1:76" ht="15.75" customHeight="1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46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</row>
    <row r="431" spans="1:76" ht="15.75" customHeight="1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46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</row>
    <row r="432" spans="1:76" ht="15.75" customHeight="1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46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</row>
    <row r="433" spans="1:76" ht="15.75" customHeight="1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46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</row>
    <row r="434" spans="1:76" ht="15.75" customHeight="1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46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</row>
    <row r="435" spans="1:76" ht="15.75" customHeight="1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46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</row>
    <row r="436" spans="1:76" ht="15.75" customHeight="1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46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</row>
    <row r="437" spans="1:76" ht="15.75" customHeight="1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46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</row>
    <row r="438" spans="1:76" ht="15.75" customHeight="1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46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</row>
    <row r="439" spans="1:76" ht="15.75" customHeight="1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46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</row>
    <row r="440" spans="1:76" ht="15.75" customHeight="1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46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</row>
    <row r="441" spans="1:76" ht="15.75" customHeight="1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46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</row>
    <row r="442" spans="1:76" ht="15.75" customHeight="1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46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</row>
    <row r="443" spans="1:76" ht="15.75" customHeight="1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46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</row>
    <row r="444" spans="1:76" ht="15.75" customHeight="1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46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</row>
    <row r="445" spans="1:76" ht="15.75" customHeight="1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46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</row>
    <row r="446" spans="1:76" ht="15.75" customHeight="1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46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</row>
    <row r="447" spans="1:76" ht="15.75" customHeight="1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46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</row>
    <row r="448" spans="1:76" ht="15.75" customHeight="1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46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</row>
    <row r="449" spans="1:76" ht="15.75" customHeight="1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46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</row>
    <row r="450" spans="1:76" ht="15.75" customHeight="1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46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</row>
    <row r="451" spans="1:76" ht="15.75" customHeight="1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46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</row>
    <row r="452" spans="1:76" ht="15.75" customHeight="1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46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</row>
    <row r="453" spans="1:76" ht="15.75" customHeight="1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46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</row>
    <row r="454" spans="1:76" ht="15.75" customHeight="1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46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</row>
    <row r="455" spans="1:76" ht="15.75" customHeight="1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46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</row>
    <row r="456" spans="1:76" ht="15.75" customHeight="1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46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</row>
    <row r="457" spans="1:76" ht="15.75" customHeight="1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46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</row>
    <row r="458" spans="1:76" ht="15.75" customHeight="1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46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</row>
    <row r="459" spans="1:76" ht="15.75" customHeight="1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46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</row>
    <row r="460" spans="1:76" ht="15.75" customHeight="1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46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</row>
    <row r="461" spans="1:76" ht="15.75" customHeight="1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46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</row>
    <row r="462" spans="1:76" ht="15.75" customHeight="1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46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</row>
    <row r="463" spans="1:76" ht="15.75" customHeight="1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46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</row>
    <row r="464" spans="1:76" ht="15.75" customHeight="1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46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</row>
    <row r="465" spans="1:76" ht="15.75" customHeight="1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46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</row>
    <row r="466" spans="1:76" ht="15.75" customHeight="1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46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</row>
    <row r="467" spans="1:76" ht="15.75" customHeight="1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46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</row>
    <row r="468" spans="1:76" ht="15.75" customHeight="1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46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</row>
    <row r="469" spans="1:76" ht="15.75" customHeight="1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46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</row>
    <row r="470" spans="1:76" ht="15.75" customHeight="1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46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</row>
    <row r="471" spans="1:76" ht="15.75" customHeight="1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46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</row>
    <row r="472" spans="1:76" ht="15.75" customHeight="1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46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</row>
    <row r="473" spans="1:76" ht="15.75" customHeight="1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46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</row>
    <row r="474" spans="1:76" ht="15.75" customHeight="1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46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</row>
    <row r="475" spans="1:76" ht="15.75" customHeight="1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46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</row>
    <row r="476" spans="1:76" ht="15.75" customHeight="1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46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</row>
    <row r="477" spans="1:76" ht="15.75" customHeight="1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46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</row>
    <row r="478" spans="1:76" ht="15.75" customHeight="1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46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</row>
    <row r="479" spans="1:76" ht="15.75" customHeight="1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46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</row>
    <row r="480" spans="1:76" ht="15.75" customHeight="1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46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</row>
    <row r="481" spans="1:76" ht="15.75" customHeight="1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46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</row>
    <row r="482" spans="1:76" ht="15.75" customHeight="1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46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</row>
    <row r="483" spans="1:76" ht="15.75" customHeight="1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46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  <c r="BW483" s="30"/>
      <c r="BX483" s="30"/>
    </row>
    <row r="484" spans="1:76" ht="15.75" customHeight="1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46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  <c r="BW484" s="30"/>
      <c r="BX484" s="30"/>
    </row>
    <row r="485" spans="1:76" ht="15.75" customHeight="1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46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  <c r="BW485" s="30"/>
      <c r="BX485" s="30"/>
    </row>
    <row r="486" spans="1:76" ht="15.75" customHeight="1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46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  <c r="BW486" s="30"/>
      <c r="BX486" s="30"/>
    </row>
    <row r="487" spans="1:76" ht="15.75" customHeight="1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46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  <c r="BW487" s="30"/>
      <c r="BX487" s="30"/>
    </row>
    <row r="488" spans="1:76" ht="15.75" customHeight="1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46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  <c r="BW488" s="30"/>
      <c r="BX488" s="30"/>
    </row>
    <row r="489" spans="1:76" ht="15.75" customHeight="1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46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  <c r="BW489" s="30"/>
      <c r="BX489" s="30"/>
    </row>
    <row r="490" spans="1:76" ht="15.75" customHeight="1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46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  <c r="BW490" s="30"/>
      <c r="BX490" s="30"/>
    </row>
    <row r="491" spans="1:76" ht="15.75" customHeight="1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46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  <c r="BW491" s="30"/>
      <c r="BX491" s="30"/>
    </row>
    <row r="492" spans="1:76" ht="15.75" customHeight="1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46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  <c r="BW492" s="30"/>
      <c r="BX492" s="30"/>
    </row>
    <row r="493" spans="1:76" ht="15.75" customHeight="1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46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  <c r="BW493" s="30"/>
      <c r="BX493" s="30"/>
    </row>
    <row r="494" spans="1:76" ht="15.75" customHeight="1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46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  <c r="BW494" s="30"/>
      <c r="BX494" s="30"/>
    </row>
    <row r="495" spans="1:76" ht="15.75" customHeight="1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46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  <c r="BW495" s="30"/>
      <c r="BX495" s="30"/>
    </row>
    <row r="496" spans="1:76" ht="15.75" customHeight="1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46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</row>
    <row r="497" spans="1:76" ht="15.75" customHeight="1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46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</row>
    <row r="498" spans="1:76" ht="15.75" customHeight="1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46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</row>
    <row r="499" spans="1:76" ht="15.75" customHeight="1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46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</row>
    <row r="500" spans="1:76" ht="15.75" customHeight="1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46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</row>
    <row r="501" spans="1:76" ht="15.75" customHeight="1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46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</row>
    <row r="502" spans="1:76" ht="15.75" customHeight="1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46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</row>
    <row r="503" spans="1:76" ht="15.75" customHeight="1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46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</row>
    <row r="504" spans="1:76" ht="15.75" customHeight="1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46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  <c r="BW504" s="30"/>
      <c r="BX504" s="30"/>
    </row>
    <row r="505" spans="1:76" ht="15.75" customHeight="1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46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  <c r="BW505" s="30"/>
      <c r="BX505" s="30"/>
    </row>
    <row r="506" spans="1:76" ht="15.75" customHeight="1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46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  <c r="BW506" s="30"/>
      <c r="BX506" s="30"/>
    </row>
    <row r="507" spans="1:76" ht="15.75" customHeight="1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46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  <c r="BW507" s="30"/>
      <c r="BX507" s="30"/>
    </row>
    <row r="508" spans="1:76" ht="15.75" customHeight="1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46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</row>
    <row r="509" spans="1:76" ht="15.75" customHeight="1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46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</row>
    <row r="510" spans="1:76" ht="15.75" customHeight="1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46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</row>
    <row r="511" spans="1:76" ht="15.75" customHeight="1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46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</row>
    <row r="512" spans="1:76" ht="15.75" customHeight="1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46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</row>
    <row r="513" spans="1:76" ht="15.75" customHeight="1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46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</row>
    <row r="514" spans="1:76" ht="15.75" customHeight="1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46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</row>
    <row r="515" spans="1:76" ht="15.75" customHeight="1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46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</row>
    <row r="516" spans="1:76" ht="15.75" customHeight="1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46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</row>
    <row r="517" spans="1:76" ht="15.75" customHeight="1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46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</row>
    <row r="518" spans="1:76" ht="15.75" customHeight="1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46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</row>
    <row r="519" spans="1:76" ht="15.75" customHeight="1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46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</row>
    <row r="520" spans="1:76" ht="15.75" customHeight="1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46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</row>
    <row r="521" spans="1:76" ht="15.75" customHeight="1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46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</row>
    <row r="522" spans="1:76" ht="15.75" customHeight="1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46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</row>
    <row r="523" spans="1:76" ht="15.75" customHeight="1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46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</row>
    <row r="524" spans="1:76" ht="15.75" customHeight="1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46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</row>
    <row r="525" spans="1:76" ht="15.75" customHeight="1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46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</row>
    <row r="526" spans="1:76" ht="15.75" customHeight="1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46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</row>
    <row r="527" spans="1:76" ht="15.75" customHeight="1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46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</row>
    <row r="528" spans="1:76" ht="15.75" customHeight="1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46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</row>
    <row r="529" spans="1:76" ht="15.75" customHeight="1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46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</row>
    <row r="530" spans="1:76" ht="15.75" customHeight="1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46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</row>
    <row r="531" spans="1:76" ht="15.75" customHeight="1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46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</row>
    <row r="532" spans="1:76" ht="15.75" customHeight="1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46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</row>
    <row r="533" spans="1:76" ht="15.75" customHeight="1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46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</row>
    <row r="534" spans="1:76" ht="15.75" customHeight="1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46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</row>
    <row r="535" spans="1:76" ht="15.75" customHeight="1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46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X535" s="30"/>
    </row>
    <row r="536" spans="1:76" ht="15.75" customHeight="1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46"/>
      <c r="BF536" s="30"/>
      <c r="BG536" s="30"/>
      <c r="BH536" s="30"/>
      <c r="BI536" s="30"/>
      <c r="BJ536" s="30"/>
      <c r="BK536" s="30"/>
      <c r="BL536" s="30"/>
      <c r="BM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X536" s="30"/>
    </row>
    <row r="537" spans="1:76" ht="15.75" customHeight="1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46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X537" s="30"/>
    </row>
    <row r="538" spans="1:76" ht="15.75" customHeight="1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46"/>
      <c r="BF538" s="30"/>
      <c r="BG538" s="30"/>
      <c r="BH538" s="30"/>
      <c r="BI538" s="30"/>
      <c r="BJ538" s="30"/>
      <c r="BK538" s="30"/>
      <c r="BL538" s="30"/>
      <c r="BM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X538" s="30"/>
    </row>
    <row r="539" spans="1:76" ht="15.75" customHeight="1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46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</row>
    <row r="540" spans="1:76" ht="15.75" customHeight="1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46"/>
      <c r="BF540" s="30"/>
      <c r="BG540" s="30"/>
      <c r="BH540" s="30"/>
      <c r="BI540" s="30"/>
      <c r="BJ540" s="30"/>
      <c r="BK540" s="30"/>
      <c r="BL540" s="30"/>
      <c r="BM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X540" s="30"/>
    </row>
    <row r="541" spans="1:76" ht="15.75" customHeight="1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46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X541" s="30"/>
    </row>
    <row r="542" spans="1:76" ht="15.75" customHeight="1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46"/>
      <c r="BF542" s="30"/>
      <c r="BG542" s="30"/>
      <c r="BH542" s="30"/>
      <c r="BI542" s="30"/>
      <c r="BJ542" s="30"/>
      <c r="BK542" s="30"/>
      <c r="BL542" s="30"/>
      <c r="BM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X542" s="30"/>
    </row>
    <row r="543" spans="1:76" ht="15.75" customHeight="1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46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X543" s="30"/>
    </row>
    <row r="544" spans="1:76" ht="15.75" customHeight="1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46"/>
      <c r="BF544" s="30"/>
      <c r="BG544" s="30"/>
      <c r="BH544" s="30"/>
      <c r="BI544" s="30"/>
      <c r="BJ544" s="30"/>
      <c r="BK544" s="30"/>
      <c r="BL544" s="30"/>
      <c r="BM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X544" s="30"/>
    </row>
    <row r="545" spans="1:76" ht="15.75" customHeight="1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46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X545" s="30"/>
    </row>
    <row r="546" spans="1:76" ht="15.75" customHeight="1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46"/>
      <c r="BF546" s="30"/>
      <c r="BG546" s="30"/>
      <c r="BH546" s="30"/>
      <c r="BI546" s="30"/>
      <c r="BJ546" s="30"/>
      <c r="BK546" s="30"/>
      <c r="BL546" s="30"/>
      <c r="BM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X546" s="30"/>
    </row>
    <row r="547" spans="1:76" ht="15.75" customHeight="1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46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X547" s="30"/>
    </row>
    <row r="548" spans="1:76" ht="15.75" customHeight="1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46"/>
      <c r="BF548" s="30"/>
      <c r="BG548" s="30"/>
      <c r="BH548" s="30"/>
      <c r="BI548" s="30"/>
      <c r="BJ548" s="30"/>
      <c r="BK548" s="30"/>
      <c r="BL548" s="30"/>
      <c r="BM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X548" s="30"/>
    </row>
    <row r="549" spans="1:76" ht="15.75" customHeight="1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46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X549" s="30"/>
    </row>
    <row r="550" spans="1:76" ht="15.75" customHeight="1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46"/>
      <c r="BF550" s="30"/>
      <c r="BG550" s="30"/>
      <c r="BH550" s="30"/>
      <c r="BI550" s="30"/>
      <c r="BJ550" s="30"/>
      <c r="BK550" s="30"/>
      <c r="BL550" s="30"/>
      <c r="BM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X550" s="30"/>
    </row>
    <row r="551" spans="1:76" ht="15.75" customHeight="1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46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X551" s="30"/>
    </row>
    <row r="552" spans="1:76" ht="15.75" customHeight="1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46"/>
      <c r="BF552" s="30"/>
      <c r="BG552" s="30"/>
      <c r="BH552" s="30"/>
      <c r="BI552" s="30"/>
      <c r="BJ552" s="30"/>
      <c r="BK552" s="30"/>
      <c r="BL552" s="30"/>
      <c r="BM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X552" s="30"/>
    </row>
    <row r="553" spans="1:76" ht="15.75" customHeight="1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46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X553" s="30"/>
    </row>
    <row r="554" spans="1:76" ht="15.75" customHeight="1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46"/>
      <c r="BF554" s="30"/>
      <c r="BG554" s="30"/>
      <c r="BH554" s="30"/>
      <c r="BI554" s="30"/>
      <c r="BJ554" s="30"/>
      <c r="BK554" s="30"/>
      <c r="BL554" s="30"/>
      <c r="BM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X554" s="30"/>
    </row>
    <row r="555" spans="1:76" ht="15.75" customHeight="1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46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X555" s="30"/>
    </row>
    <row r="556" spans="1:76" ht="15.75" customHeight="1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46"/>
      <c r="BF556" s="30"/>
      <c r="BG556" s="30"/>
      <c r="BH556" s="30"/>
      <c r="BI556" s="30"/>
      <c r="BJ556" s="30"/>
      <c r="BK556" s="30"/>
      <c r="BL556" s="30"/>
      <c r="BM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X556" s="30"/>
    </row>
    <row r="557" spans="1:76" ht="15.75" customHeight="1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46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X557" s="30"/>
    </row>
    <row r="558" spans="1:76" ht="15.75" customHeight="1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46"/>
      <c r="BF558" s="30"/>
      <c r="BG558" s="30"/>
      <c r="BH558" s="30"/>
      <c r="BI558" s="30"/>
      <c r="BJ558" s="30"/>
      <c r="BK558" s="30"/>
      <c r="BL558" s="30"/>
      <c r="BM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X558" s="30"/>
    </row>
    <row r="559" spans="1:76" ht="15.75" customHeight="1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46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X559" s="30"/>
    </row>
    <row r="560" spans="1:76" ht="15.75" customHeight="1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46"/>
      <c r="BF560" s="30"/>
      <c r="BG560" s="30"/>
      <c r="BH560" s="30"/>
      <c r="BI560" s="30"/>
      <c r="BJ560" s="30"/>
      <c r="BK560" s="30"/>
      <c r="BL560" s="30"/>
      <c r="BM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X560" s="30"/>
    </row>
    <row r="561" spans="1:76" ht="15.75" customHeight="1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46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X561" s="30"/>
    </row>
    <row r="562" spans="1:76" ht="15.75" customHeight="1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46"/>
      <c r="BF562" s="30"/>
      <c r="BG562" s="30"/>
      <c r="BH562" s="30"/>
      <c r="BI562" s="30"/>
      <c r="BJ562" s="30"/>
      <c r="BK562" s="30"/>
      <c r="BL562" s="30"/>
      <c r="BM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X562" s="30"/>
    </row>
    <row r="563" spans="1:76" ht="15.75" customHeight="1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46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X563" s="30"/>
    </row>
    <row r="564" spans="1:76" ht="15.75" customHeight="1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46"/>
      <c r="BF564" s="30"/>
      <c r="BG564" s="30"/>
      <c r="BH564" s="30"/>
      <c r="BI564" s="30"/>
      <c r="BJ564" s="30"/>
      <c r="BK564" s="30"/>
      <c r="BL564" s="30"/>
      <c r="BM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X564" s="30"/>
    </row>
    <row r="565" spans="1:76" ht="15.75" customHeight="1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46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X565" s="30"/>
    </row>
    <row r="566" spans="1:76" ht="15.75" customHeight="1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46"/>
      <c r="BF566" s="30"/>
      <c r="BG566" s="30"/>
      <c r="BH566" s="30"/>
      <c r="BI566" s="30"/>
      <c r="BJ566" s="30"/>
      <c r="BK566" s="30"/>
      <c r="BL566" s="30"/>
      <c r="BM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X566" s="30"/>
    </row>
    <row r="567" spans="1:76" ht="15.75" customHeight="1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46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X567" s="30"/>
    </row>
    <row r="568" spans="1:76" ht="15.75" customHeight="1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46"/>
      <c r="BF568" s="30"/>
      <c r="BG568" s="30"/>
      <c r="BH568" s="30"/>
      <c r="BI568" s="30"/>
      <c r="BJ568" s="30"/>
      <c r="BK568" s="30"/>
      <c r="BL568" s="30"/>
      <c r="BM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X568" s="30"/>
    </row>
    <row r="569" spans="1:76" ht="15.75" customHeight="1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46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X569" s="30"/>
    </row>
    <row r="570" spans="1:76" ht="15.75" customHeight="1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46"/>
      <c r="BF570" s="30"/>
      <c r="BG570" s="30"/>
      <c r="BH570" s="30"/>
      <c r="BI570" s="30"/>
      <c r="BJ570" s="30"/>
      <c r="BK570" s="30"/>
      <c r="BL570" s="30"/>
      <c r="BM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X570" s="30"/>
    </row>
    <row r="571" spans="1:76" ht="15.75" customHeight="1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46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X571" s="30"/>
    </row>
    <row r="572" spans="1:76" ht="15.75" customHeight="1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46"/>
      <c r="BF572" s="30"/>
      <c r="BG572" s="30"/>
      <c r="BH572" s="30"/>
      <c r="BI572" s="30"/>
      <c r="BJ572" s="30"/>
      <c r="BK572" s="30"/>
      <c r="BL572" s="30"/>
      <c r="BM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X572" s="30"/>
    </row>
    <row r="573" spans="1:76" ht="15.75" customHeight="1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46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X573" s="30"/>
    </row>
    <row r="574" spans="1:76" ht="15.75" customHeight="1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46"/>
      <c r="BF574" s="30"/>
      <c r="BG574" s="30"/>
      <c r="BH574" s="30"/>
      <c r="BI574" s="30"/>
      <c r="BJ574" s="30"/>
      <c r="BK574" s="30"/>
      <c r="BL574" s="30"/>
      <c r="BM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X574" s="30"/>
    </row>
    <row r="575" spans="1:76" ht="15.75" customHeight="1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46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X575" s="30"/>
    </row>
    <row r="576" spans="1:76" ht="15.75" customHeight="1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46"/>
      <c r="BF576" s="30"/>
      <c r="BG576" s="30"/>
      <c r="BH576" s="30"/>
      <c r="BI576" s="30"/>
      <c r="BJ576" s="30"/>
      <c r="BK576" s="30"/>
      <c r="BL576" s="30"/>
      <c r="BM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X576" s="30"/>
    </row>
    <row r="577" spans="1:76" ht="15.75" customHeight="1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46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X577" s="30"/>
    </row>
    <row r="578" spans="1:76" ht="15.75" customHeight="1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46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X578" s="30"/>
    </row>
    <row r="579" spans="1:76" ht="15.75" customHeight="1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46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</row>
    <row r="580" spans="1:76" ht="15.75" customHeight="1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46"/>
      <c r="BF580" s="30"/>
      <c r="BG580" s="30"/>
      <c r="BH580" s="30"/>
      <c r="BI580" s="30"/>
      <c r="BJ580" s="30"/>
      <c r="BK580" s="30"/>
      <c r="BL580" s="30"/>
      <c r="BM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X580" s="30"/>
    </row>
    <row r="581" spans="1:76" ht="15.75" customHeight="1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46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X581" s="30"/>
    </row>
    <row r="582" spans="1:76" ht="15.75" customHeight="1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46"/>
      <c r="BF582" s="30"/>
      <c r="BG582" s="30"/>
      <c r="BH582" s="30"/>
      <c r="BI582" s="30"/>
      <c r="BJ582" s="30"/>
      <c r="BK582" s="30"/>
      <c r="BL582" s="30"/>
      <c r="BM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X582" s="30"/>
    </row>
    <row r="583" spans="1:76" ht="15.75" customHeight="1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46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X583" s="30"/>
    </row>
    <row r="584" spans="1:76" ht="15.75" customHeight="1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46"/>
      <c r="BF584" s="30"/>
      <c r="BG584" s="30"/>
      <c r="BH584" s="30"/>
      <c r="BI584" s="30"/>
      <c r="BJ584" s="30"/>
      <c r="BK584" s="30"/>
      <c r="BL584" s="30"/>
      <c r="BM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X584" s="30"/>
    </row>
    <row r="585" spans="1:76" ht="15.75" customHeight="1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46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X585" s="30"/>
    </row>
    <row r="586" spans="1:76" ht="15.75" customHeight="1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46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X586" s="30"/>
    </row>
    <row r="587" spans="1:76" ht="15.75" customHeight="1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46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  <c r="BT587" s="30"/>
      <c r="BU587" s="30"/>
      <c r="BV587" s="30"/>
      <c r="BW587" s="30"/>
      <c r="BX587" s="30"/>
    </row>
    <row r="588" spans="1:76" ht="15.75" customHeight="1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46"/>
      <c r="BF588" s="30"/>
      <c r="BG588" s="30"/>
      <c r="BH588" s="30"/>
      <c r="BI588" s="30"/>
      <c r="BJ588" s="30"/>
      <c r="BK588" s="30"/>
      <c r="BL588" s="30"/>
      <c r="BM588" s="30"/>
      <c r="BN588" s="30"/>
      <c r="BO588" s="30"/>
      <c r="BP588" s="30"/>
      <c r="BQ588" s="30"/>
      <c r="BR588" s="30"/>
      <c r="BS588" s="30"/>
      <c r="BT588" s="30"/>
      <c r="BU588" s="30"/>
      <c r="BV588" s="30"/>
      <c r="BW588" s="30"/>
      <c r="BX588" s="30"/>
    </row>
    <row r="589" spans="1:76" ht="15.75" customHeight="1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46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  <c r="BT589" s="30"/>
      <c r="BU589" s="30"/>
      <c r="BV589" s="30"/>
      <c r="BW589" s="30"/>
      <c r="BX589" s="30"/>
    </row>
    <row r="590" spans="1:76" ht="15.75" customHeight="1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46"/>
      <c r="BF590" s="30"/>
      <c r="BG590" s="30"/>
      <c r="BH590" s="30"/>
      <c r="BI590" s="30"/>
      <c r="BJ590" s="30"/>
      <c r="BK590" s="30"/>
      <c r="BL590" s="30"/>
      <c r="BM590" s="30"/>
      <c r="BN590" s="30"/>
      <c r="BO590" s="30"/>
      <c r="BP590" s="30"/>
      <c r="BQ590" s="30"/>
      <c r="BR590" s="30"/>
      <c r="BS590" s="30"/>
      <c r="BT590" s="30"/>
      <c r="BU590" s="30"/>
      <c r="BV590" s="30"/>
      <c r="BW590" s="30"/>
      <c r="BX590" s="30"/>
    </row>
    <row r="591" spans="1:76" ht="15.75" customHeight="1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46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  <c r="BT591" s="30"/>
      <c r="BU591" s="30"/>
      <c r="BV591" s="30"/>
      <c r="BW591" s="30"/>
      <c r="BX591" s="30"/>
    </row>
    <row r="592" spans="1:76" ht="15.75" customHeight="1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46"/>
      <c r="BF592" s="30"/>
      <c r="BG592" s="30"/>
      <c r="BH592" s="30"/>
      <c r="BI592" s="30"/>
      <c r="BJ592" s="30"/>
      <c r="BK592" s="30"/>
      <c r="BL592" s="30"/>
      <c r="BM592" s="30"/>
      <c r="BN592" s="30"/>
      <c r="BO592" s="30"/>
      <c r="BP592" s="30"/>
      <c r="BQ592" s="30"/>
      <c r="BR592" s="30"/>
      <c r="BS592" s="30"/>
      <c r="BT592" s="30"/>
      <c r="BU592" s="30"/>
      <c r="BV592" s="30"/>
      <c r="BW592" s="30"/>
      <c r="BX592" s="30"/>
    </row>
    <row r="593" spans="1:76" ht="15.75" customHeight="1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46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  <c r="BT593" s="30"/>
      <c r="BU593" s="30"/>
      <c r="BV593" s="30"/>
      <c r="BW593" s="30"/>
      <c r="BX593" s="30"/>
    </row>
    <row r="594" spans="1:76" ht="15.75" customHeight="1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46"/>
      <c r="BF594" s="30"/>
      <c r="BG594" s="30"/>
      <c r="BH594" s="30"/>
      <c r="BI594" s="30"/>
      <c r="BJ594" s="30"/>
      <c r="BK594" s="30"/>
      <c r="BL594" s="30"/>
      <c r="BM594" s="30"/>
      <c r="BN594" s="30"/>
      <c r="BO594" s="30"/>
      <c r="BP594" s="30"/>
      <c r="BQ594" s="30"/>
      <c r="BR594" s="30"/>
      <c r="BS594" s="30"/>
      <c r="BT594" s="30"/>
      <c r="BU594" s="30"/>
      <c r="BV594" s="30"/>
      <c r="BW594" s="30"/>
      <c r="BX594" s="30"/>
    </row>
    <row r="595" spans="1:76" ht="15.75" customHeight="1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46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  <c r="BT595" s="30"/>
      <c r="BU595" s="30"/>
      <c r="BV595" s="30"/>
      <c r="BW595" s="30"/>
      <c r="BX595" s="30"/>
    </row>
    <row r="596" spans="1:76" ht="15.75" customHeight="1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46"/>
      <c r="BF596" s="30"/>
      <c r="BG596" s="30"/>
      <c r="BH596" s="30"/>
      <c r="BI596" s="30"/>
      <c r="BJ596" s="30"/>
      <c r="BK596" s="30"/>
      <c r="BL596" s="30"/>
      <c r="BM596" s="30"/>
      <c r="BN596" s="30"/>
      <c r="BO596" s="30"/>
      <c r="BP596" s="30"/>
      <c r="BQ596" s="30"/>
      <c r="BR596" s="30"/>
      <c r="BS596" s="30"/>
      <c r="BT596" s="30"/>
      <c r="BU596" s="30"/>
      <c r="BV596" s="30"/>
      <c r="BW596" s="30"/>
      <c r="BX596" s="30"/>
    </row>
    <row r="597" spans="1:76" ht="15.75" customHeight="1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46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  <c r="BT597" s="30"/>
      <c r="BU597" s="30"/>
      <c r="BV597" s="30"/>
      <c r="BW597" s="30"/>
      <c r="BX597" s="30"/>
    </row>
    <row r="598" spans="1:76" ht="15.75" customHeight="1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46"/>
      <c r="BF598" s="30"/>
      <c r="BG598" s="30"/>
      <c r="BH598" s="30"/>
      <c r="BI598" s="30"/>
      <c r="BJ598" s="30"/>
      <c r="BK598" s="30"/>
      <c r="BL598" s="30"/>
      <c r="BM598" s="30"/>
      <c r="BN598" s="30"/>
      <c r="BO598" s="30"/>
      <c r="BP598" s="30"/>
      <c r="BQ598" s="30"/>
      <c r="BR598" s="30"/>
      <c r="BS598" s="30"/>
      <c r="BT598" s="30"/>
      <c r="BU598" s="30"/>
      <c r="BV598" s="30"/>
      <c r="BW598" s="30"/>
      <c r="BX598" s="30"/>
    </row>
    <row r="599" spans="1:76" ht="15.75" customHeight="1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46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  <c r="BT599" s="30"/>
      <c r="BU599" s="30"/>
      <c r="BV599" s="30"/>
      <c r="BW599" s="30"/>
      <c r="BX599" s="30"/>
    </row>
    <row r="600" spans="1:76" ht="15.75" customHeight="1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46"/>
      <c r="BF600" s="30"/>
      <c r="BG600" s="30"/>
      <c r="BH600" s="30"/>
      <c r="BI600" s="30"/>
      <c r="BJ600" s="30"/>
      <c r="BK600" s="30"/>
      <c r="BL600" s="30"/>
      <c r="BM600" s="30"/>
      <c r="BN600" s="30"/>
      <c r="BO600" s="30"/>
      <c r="BP600" s="30"/>
      <c r="BQ600" s="30"/>
      <c r="BR600" s="30"/>
      <c r="BS600" s="30"/>
      <c r="BT600" s="30"/>
      <c r="BU600" s="30"/>
      <c r="BV600" s="30"/>
      <c r="BW600" s="30"/>
      <c r="BX600" s="30"/>
    </row>
    <row r="601" spans="1:76" ht="15.75" customHeight="1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46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  <c r="BT601" s="30"/>
      <c r="BU601" s="30"/>
      <c r="BV601" s="30"/>
      <c r="BW601" s="30"/>
      <c r="BX601" s="30"/>
    </row>
    <row r="602" spans="1:76" ht="15.75" customHeight="1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46"/>
      <c r="BF602" s="30"/>
      <c r="BG602" s="30"/>
      <c r="BH602" s="30"/>
      <c r="BI602" s="30"/>
      <c r="BJ602" s="30"/>
      <c r="BK602" s="30"/>
      <c r="BL602" s="30"/>
      <c r="BM602" s="30"/>
      <c r="BN602" s="30"/>
      <c r="BO602" s="30"/>
      <c r="BP602" s="30"/>
      <c r="BQ602" s="30"/>
      <c r="BR602" s="30"/>
      <c r="BS602" s="30"/>
      <c r="BT602" s="30"/>
      <c r="BU602" s="30"/>
      <c r="BV602" s="30"/>
      <c r="BW602" s="30"/>
      <c r="BX602" s="30"/>
    </row>
    <row r="603" spans="1:76" ht="15.75" customHeight="1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46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  <c r="BT603" s="30"/>
      <c r="BU603" s="30"/>
      <c r="BV603" s="30"/>
      <c r="BW603" s="30"/>
      <c r="BX603" s="30"/>
    </row>
    <row r="604" spans="1:76" ht="15.75" customHeight="1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46"/>
      <c r="BF604" s="30"/>
      <c r="BG604" s="30"/>
      <c r="BH604" s="30"/>
      <c r="BI604" s="30"/>
      <c r="BJ604" s="30"/>
      <c r="BK604" s="30"/>
      <c r="BL604" s="30"/>
      <c r="BM604" s="30"/>
      <c r="BN604" s="30"/>
      <c r="BO604" s="30"/>
      <c r="BP604" s="30"/>
      <c r="BQ604" s="30"/>
      <c r="BR604" s="30"/>
      <c r="BS604" s="30"/>
      <c r="BT604" s="30"/>
      <c r="BU604" s="30"/>
      <c r="BV604" s="30"/>
      <c r="BW604" s="30"/>
      <c r="BX604" s="30"/>
    </row>
    <row r="605" spans="1:76" ht="15.75" customHeight="1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46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  <c r="BT605" s="30"/>
      <c r="BU605" s="30"/>
      <c r="BV605" s="30"/>
      <c r="BW605" s="30"/>
      <c r="BX605" s="30"/>
    </row>
    <row r="606" spans="1:76" ht="15.75" customHeight="1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46"/>
      <c r="BF606" s="30"/>
      <c r="BG606" s="30"/>
      <c r="BH606" s="30"/>
      <c r="BI606" s="30"/>
      <c r="BJ606" s="30"/>
      <c r="BK606" s="30"/>
      <c r="BL606" s="30"/>
      <c r="BM606" s="30"/>
      <c r="BN606" s="30"/>
      <c r="BO606" s="30"/>
      <c r="BP606" s="30"/>
      <c r="BQ606" s="30"/>
      <c r="BR606" s="30"/>
      <c r="BS606" s="30"/>
      <c r="BT606" s="30"/>
      <c r="BU606" s="30"/>
      <c r="BV606" s="30"/>
      <c r="BW606" s="30"/>
      <c r="BX606" s="30"/>
    </row>
    <row r="607" spans="1:76" ht="15.75" customHeight="1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46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  <c r="BT607" s="30"/>
      <c r="BU607" s="30"/>
      <c r="BV607" s="30"/>
      <c r="BW607" s="30"/>
      <c r="BX607" s="30"/>
    </row>
    <row r="608" spans="1:76" ht="15.75" customHeight="1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46"/>
      <c r="BF608" s="30"/>
      <c r="BG608" s="30"/>
      <c r="BH608" s="30"/>
      <c r="BI608" s="30"/>
      <c r="BJ608" s="30"/>
      <c r="BK608" s="30"/>
      <c r="BL608" s="30"/>
      <c r="BM608" s="30"/>
      <c r="BN608" s="30"/>
      <c r="BO608" s="30"/>
      <c r="BP608" s="30"/>
      <c r="BQ608" s="30"/>
      <c r="BR608" s="30"/>
      <c r="BS608" s="30"/>
      <c r="BT608" s="30"/>
      <c r="BU608" s="30"/>
      <c r="BV608" s="30"/>
      <c r="BW608" s="30"/>
      <c r="BX608" s="30"/>
    </row>
    <row r="609" spans="1:76" ht="15.75" customHeight="1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46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  <c r="BT609" s="30"/>
      <c r="BU609" s="30"/>
      <c r="BV609" s="30"/>
      <c r="BW609" s="30"/>
      <c r="BX609" s="30"/>
    </row>
    <row r="610" spans="1:76" ht="15.75" customHeight="1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46"/>
      <c r="BF610" s="30"/>
      <c r="BG610" s="30"/>
      <c r="BH610" s="30"/>
      <c r="BI610" s="30"/>
      <c r="BJ610" s="30"/>
      <c r="BK610" s="30"/>
      <c r="BL610" s="30"/>
      <c r="BM610" s="30"/>
      <c r="BN610" s="30"/>
      <c r="BO610" s="30"/>
      <c r="BP610" s="30"/>
      <c r="BQ610" s="30"/>
      <c r="BR610" s="30"/>
      <c r="BS610" s="30"/>
      <c r="BT610" s="30"/>
      <c r="BU610" s="30"/>
      <c r="BV610" s="30"/>
      <c r="BW610" s="30"/>
      <c r="BX610" s="30"/>
    </row>
    <row r="611" spans="1:76" ht="15.75" customHeight="1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46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  <c r="BT611" s="30"/>
      <c r="BU611" s="30"/>
      <c r="BV611" s="30"/>
      <c r="BW611" s="30"/>
      <c r="BX611" s="30"/>
    </row>
    <row r="612" spans="1:76" ht="15.75" customHeight="1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46"/>
      <c r="BF612" s="30"/>
      <c r="BG612" s="30"/>
      <c r="BH612" s="30"/>
      <c r="BI612" s="30"/>
      <c r="BJ612" s="30"/>
      <c r="BK612" s="30"/>
      <c r="BL612" s="30"/>
      <c r="BM612" s="30"/>
      <c r="BN612" s="30"/>
      <c r="BO612" s="30"/>
      <c r="BP612" s="30"/>
      <c r="BQ612" s="30"/>
      <c r="BR612" s="30"/>
      <c r="BS612" s="30"/>
      <c r="BT612" s="30"/>
      <c r="BU612" s="30"/>
      <c r="BV612" s="30"/>
      <c r="BW612" s="30"/>
      <c r="BX612" s="30"/>
    </row>
    <row r="613" spans="1:76" ht="15.75" customHeight="1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46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  <c r="BT613" s="30"/>
      <c r="BU613" s="30"/>
      <c r="BV613" s="30"/>
      <c r="BW613" s="30"/>
      <c r="BX613" s="30"/>
    </row>
    <row r="614" spans="1:76" ht="15.75" customHeight="1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46"/>
      <c r="BF614" s="30"/>
      <c r="BG614" s="30"/>
      <c r="BH614" s="30"/>
      <c r="BI614" s="30"/>
      <c r="BJ614" s="30"/>
      <c r="BK614" s="30"/>
      <c r="BL614" s="30"/>
      <c r="BM614" s="30"/>
      <c r="BN614" s="30"/>
      <c r="BO614" s="30"/>
      <c r="BP614" s="30"/>
      <c r="BQ614" s="30"/>
      <c r="BR614" s="30"/>
      <c r="BS614" s="30"/>
      <c r="BT614" s="30"/>
      <c r="BU614" s="30"/>
      <c r="BV614" s="30"/>
      <c r="BW614" s="30"/>
      <c r="BX614" s="30"/>
    </row>
    <row r="615" spans="1:76" ht="15.75" customHeight="1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46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  <c r="BT615" s="30"/>
      <c r="BU615" s="30"/>
      <c r="BV615" s="30"/>
      <c r="BW615" s="30"/>
      <c r="BX615" s="30"/>
    </row>
    <row r="616" spans="1:76" ht="15.75" customHeight="1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46"/>
      <c r="BF616" s="30"/>
      <c r="BG616" s="30"/>
      <c r="BH616" s="30"/>
      <c r="BI616" s="30"/>
      <c r="BJ616" s="30"/>
      <c r="BK616" s="30"/>
      <c r="BL616" s="30"/>
      <c r="BM616" s="30"/>
      <c r="BN616" s="30"/>
      <c r="BO616" s="30"/>
      <c r="BP616" s="30"/>
      <c r="BQ616" s="30"/>
      <c r="BR616" s="30"/>
      <c r="BS616" s="30"/>
      <c r="BT616" s="30"/>
      <c r="BU616" s="30"/>
      <c r="BV616" s="30"/>
      <c r="BW616" s="30"/>
      <c r="BX616" s="30"/>
    </row>
    <row r="617" spans="1:76" ht="15.75" customHeight="1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46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  <c r="BT617" s="30"/>
      <c r="BU617" s="30"/>
      <c r="BV617" s="30"/>
      <c r="BW617" s="30"/>
      <c r="BX617" s="30"/>
    </row>
    <row r="618" spans="1:76" ht="15.75" customHeight="1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46"/>
      <c r="BF618" s="30"/>
      <c r="BG618" s="30"/>
      <c r="BH618" s="30"/>
      <c r="BI618" s="30"/>
      <c r="BJ618" s="30"/>
      <c r="BK618" s="30"/>
      <c r="BL618" s="30"/>
      <c r="BM618" s="30"/>
      <c r="BN618" s="30"/>
      <c r="BO618" s="30"/>
      <c r="BP618" s="30"/>
      <c r="BQ618" s="30"/>
      <c r="BR618" s="30"/>
      <c r="BS618" s="30"/>
      <c r="BT618" s="30"/>
      <c r="BU618" s="30"/>
      <c r="BV618" s="30"/>
      <c r="BW618" s="30"/>
      <c r="BX618" s="30"/>
    </row>
    <row r="619" spans="1:76" ht="15.75" customHeight="1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46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  <c r="BT619" s="30"/>
      <c r="BU619" s="30"/>
      <c r="BV619" s="30"/>
      <c r="BW619" s="30"/>
      <c r="BX619" s="30"/>
    </row>
    <row r="620" spans="1:76" ht="15.75" customHeight="1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46"/>
      <c r="BF620" s="30"/>
      <c r="BG620" s="30"/>
      <c r="BH620" s="30"/>
      <c r="BI620" s="30"/>
      <c r="BJ620" s="30"/>
      <c r="BK620" s="30"/>
      <c r="BL620" s="30"/>
      <c r="BM620" s="30"/>
      <c r="BN620" s="30"/>
      <c r="BO620" s="30"/>
      <c r="BP620" s="30"/>
      <c r="BQ620" s="30"/>
      <c r="BR620" s="30"/>
      <c r="BS620" s="30"/>
      <c r="BT620" s="30"/>
      <c r="BU620" s="30"/>
      <c r="BV620" s="30"/>
      <c r="BW620" s="30"/>
      <c r="BX620" s="30"/>
    </row>
    <row r="621" spans="1:76" ht="15.75" customHeight="1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46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  <c r="BT621" s="30"/>
      <c r="BU621" s="30"/>
      <c r="BV621" s="30"/>
      <c r="BW621" s="30"/>
      <c r="BX621" s="30"/>
    </row>
    <row r="622" spans="1:76" ht="15.75" customHeight="1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46"/>
      <c r="BF622" s="30"/>
      <c r="BG622" s="30"/>
      <c r="BH622" s="30"/>
      <c r="BI622" s="30"/>
      <c r="BJ622" s="30"/>
      <c r="BK622" s="30"/>
      <c r="BL622" s="30"/>
      <c r="BM622" s="30"/>
      <c r="BN622" s="30"/>
      <c r="BO622" s="30"/>
      <c r="BP622" s="30"/>
      <c r="BQ622" s="30"/>
      <c r="BR622" s="30"/>
      <c r="BS622" s="30"/>
      <c r="BT622" s="30"/>
      <c r="BU622" s="30"/>
      <c r="BV622" s="30"/>
      <c r="BW622" s="30"/>
      <c r="BX622" s="30"/>
    </row>
    <row r="623" spans="1:76" ht="15.75" customHeight="1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46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  <c r="BT623" s="30"/>
      <c r="BU623" s="30"/>
      <c r="BV623" s="30"/>
      <c r="BW623" s="30"/>
      <c r="BX623" s="30"/>
    </row>
    <row r="624" spans="1:76" ht="15.75" customHeight="1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46"/>
      <c r="BF624" s="30"/>
      <c r="BG624" s="30"/>
      <c r="BH624" s="30"/>
      <c r="BI624" s="30"/>
      <c r="BJ624" s="30"/>
      <c r="BK624" s="30"/>
      <c r="BL624" s="30"/>
      <c r="BM624" s="30"/>
      <c r="BN624" s="30"/>
      <c r="BO624" s="30"/>
      <c r="BP624" s="30"/>
      <c r="BQ624" s="30"/>
      <c r="BR624" s="30"/>
      <c r="BS624" s="30"/>
      <c r="BT624" s="30"/>
      <c r="BU624" s="30"/>
      <c r="BV624" s="30"/>
      <c r="BW624" s="30"/>
      <c r="BX624" s="30"/>
    </row>
    <row r="625" spans="1:76" ht="15.75" customHeight="1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46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  <c r="BT625" s="30"/>
      <c r="BU625" s="30"/>
      <c r="BV625" s="30"/>
      <c r="BW625" s="30"/>
      <c r="BX625" s="30"/>
    </row>
    <row r="626" spans="1:76" ht="15.75" customHeight="1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46"/>
      <c r="BF626" s="30"/>
      <c r="BG626" s="30"/>
      <c r="BH626" s="30"/>
      <c r="BI626" s="30"/>
      <c r="BJ626" s="30"/>
      <c r="BK626" s="30"/>
      <c r="BL626" s="30"/>
      <c r="BM626" s="30"/>
      <c r="BN626" s="30"/>
      <c r="BO626" s="30"/>
      <c r="BP626" s="30"/>
      <c r="BQ626" s="30"/>
      <c r="BR626" s="30"/>
      <c r="BS626" s="30"/>
      <c r="BT626" s="30"/>
      <c r="BU626" s="30"/>
      <c r="BV626" s="30"/>
      <c r="BW626" s="30"/>
      <c r="BX626" s="30"/>
    </row>
    <row r="627" spans="1:76" ht="15.75" customHeight="1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46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  <c r="BT627" s="30"/>
      <c r="BU627" s="30"/>
      <c r="BV627" s="30"/>
      <c r="BW627" s="30"/>
      <c r="BX627" s="30"/>
    </row>
    <row r="628" spans="1:76" ht="15.75" customHeight="1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46"/>
      <c r="BF628" s="30"/>
      <c r="BG628" s="30"/>
      <c r="BH628" s="30"/>
      <c r="BI628" s="30"/>
      <c r="BJ628" s="30"/>
      <c r="BK628" s="30"/>
      <c r="BL628" s="30"/>
      <c r="BM628" s="30"/>
      <c r="BN628" s="30"/>
      <c r="BO628" s="30"/>
      <c r="BP628" s="30"/>
      <c r="BQ628" s="30"/>
      <c r="BR628" s="30"/>
      <c r="BS628" s="30"/>
      <c r="BT628" s="30"/>
      <c r="BU628" s="30"/>
      <c r="BV628" s="30"/>
      <c r="BW628" s="30"/>
      <c r="BX628" s="30"/>
    </row>
    <row r="629" spans="1:76" ht="15.75" customHeight="1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46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  <c r="BT629" s="30"/>
      <c r="BU629" s="30"/>
      <c r="BV629" s="30"/>
      <c r="BW629" s="30"/>
      <c r="BX629" s="30"/>
    </row>
    <row r="630" spans="1:76" ht="15.75" customHeight="1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46"/>
      <c r="BF630" s="30"/>
      <c r="BG630" s="30"/>
      <c r="BH630" s="30"/>
      <c r="BI630" s="30"/>
      <c r="BJ630" s="30"/>
      <c r="BK630" s="30"/>
      <c r="BL630" s="30"/>
      <c r="BM630" s="30"/>
      <c r="BN630" s="30"/>
      <c r="BO630" s="30"/>
      <c r="BP630" s="30"/>
      <c r="BQ630" s="30"/>
      <c r="BR630" s="30"/>
      <c r="BS630" s="30"/>
      <c r="BT630" s="30"/>
      <c r="BU630" s="30"/>
      <c r="BV630" s="30"/>
      <c r="BW630" s="30"/>
      <c r="BX630" s="30"/>
    </row>
    <row r="631" spans="1:76" ht="15.75" customHeight="1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46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  <c r="BT631" s="30"/>
      <c r="BU631" s="30"/>
      <c r="BV631" s="30"/>
      <c r="BW631" s="30"/>
      <c r="BX631" s="30"/>
    </row>
    <row r="632" spans="1:76" ht="15.75" customHeight="1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46"/>
      <c r="BF632" s="30"/>
      <c r="BG632" s="30"/>
      <c r="BH632" s="30"/>
      <c r="BI632" s="30"/>
      <c r="BJ632" s="30"/>
      <c r="BK632" s="30"/>
      <c r="BL632" s="30"/>
      <c r="BM632" s="30"/>
      <c r="BN632" s="30"/>
      <c r="BO632" s="30"/>
      <c r="BP632" s="30"/>
      <c r="BQ632" s="30"/>
      <c r="BR632" s="30"/>
      <c r="BS632" s="30"/>
      <c r="BT632" s="30"/>
      <c r="BU632" s="30"/>
      <c r="BV632" s="30"/>
      <c r="BW632" s="30"/>
      <c r="BX632" s="30"/>
    </row>
    <row r="633" spans="1:76" ht="15.75" customHeight="1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46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  <c r="BT633" s="30"/>
      <c r="BU633" s="30"/>
      <c r="BV633" s="30"/>
      <c r="BW633" s="30"/>
      <c r="BX633" s="30"/>
    </row>
    <row r="634" spans="1:76" ht="15.75" customHeight="1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46"/>
      <c r="BF634" s="30"/>
      <c r="BG634" s="30"/>
      <c r="BH634" s="30"/>
      <c r="BI634" s="30"/>
      <c r="BJ634" s="30"/>
      <c r="BK634" s="30"/>
      <c r="BL634" s="30"/>
      <c r="BM634" s="30"/>
      <c r="BN634" s="30"/>
      <c r="BO634" s="30"/>
      <c r="BP634" s="30"/>
      <c r="BQ634" s="30"/>
      <c r="BR634" s="30"/>
      <c r="BS634" s="30"/>
      <c r="BT634" s="30"/>
      <c r="BU634" s="30"/>
      <c r="BV634" s="30"/>
      <c r="BW634" s="30"/>
      <c r="BX634" s="30"/>
    </row>
    <row r="635" spans="1:76" ht="15.75" customHeight="1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46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  <c r="BT635" s="30"/>
      <c r="BU635" s="30"/>
      <c r="BV635" s="30"/>
      <c r="BW635" s="30"/>
      <c r="BX635" s="30"/>
    </row>
    <row r="636" spans="1:76" ht="15.75" customHeight="1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46"/>
      <c r="BF636" s="30"/>
      <c r="BG636" s="30"/>
      <c r="BH636" s="30"/>
      <c r="BI636" s="30"/>
      <c r="BJ636" s="30"/>
      <c r="BK636" s="30"/>
      <c r="BL636" s="30"/>
      <c r="BM636" s="30"/>
      <c r="BN636" s="30"/>
      <c r="BO636" s="30"/>
      <c r="BP636" s="30"/>
      <c r="BQ636" s="30"/>
      <c r="BR636" s="30"/>
      <c r="BS636" s="30"/>
      <c r="BT636" s="30"/>
      <c r="BU636" s="30"/>
      <c r="BV636" s="30"/>
      <c r="BW636" s="30"/>
      <c r="BX636" s="30"/>
    </row>
    <row r="637" spans="1:76" ht="15.75" customHeight="1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46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  <c r="BT637" s="30"/>
      <c r="BU637" s="30"/>
      <c r="BV637" s="30"/>
      <c r="BW637" s="30"/>
      <c r="BX637" s="30"/>
    </row>
    <row r="638" spans="1:76" ht="15.75" customHeight="1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46"/>
      <c r="BF638" s="30"/>
      <c r="BG638" s="30"/>
      <c r="BH638" s="30"/>
      <c r="BI638" s="30"/>
      <c r="BJ638" s="30"/>
      <c r="BK638" s="30"/>
      <c r="BL638" s="30"/>
      <c r="BM638" s="30"/>
      <c r="BN638" s="30"/>
      <c r="BO638" s="30"/>
      <c r="BP638" s="30"/>
      <c r="BQ638" s="30"/>
      <c r="BR638" s="30"/>
      <c r="BS638" s="30"/>
      <c r="BT638" s="30"/>
      <c r="BU638" s="30"/>
      <c r="BV638" s="30"/>
      <c r="BW638" s="30"/>
      <c r="BX638" s="30"/>
    </row>
    <row r="639" spans="1:76" ht="15.75" customHeight="1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46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  <c r="BT639" s="30"/>
      <c r="BU639" s="30"/>
      <c r="BV639" s="30"/>
      <c r="BW639" s="30"/>
      <c r="BX639" s="30"/>
    </row>
    <row r="640" spans="1:76" ht="15.75" customHeight="1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46"/>
      <c r="BF640" s="30"/>
      <c r="BG640" s="30"/>
      <c r="BH640" s="30"/>
      <c r="BI640" s="30"/>
      <c r="BJ640" s="30"/>
      <c r="BK640" s="30"/>
      <c r="BL640" s="30"/>
      <c r="BM640" s="30"/>
      <c r="BN640" s="30"/>
      <c r="BO640" s="30"/>
      <c r="BP640" s="30"/>
      <c r="BQ640" s="30"/>
      <c r="BR640" s="30"/>
      <c r="BS640" s="30"/>
      <c r="BT640" s="30"/>
      <c r="BU640" s="30"/>
      <c r="BV640" s="30"/>
      <c r="BW640" s="30"/>
      <c r="BX640" s="30"/>
    </row>
    <row r="641" spans="1:76" ht="15.75" customHeight="1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46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  <c r="BT641" s="30"/>
      <c r="BU641" s="30"/>
      <c r="BV641" s="30"/>
      <c r="BW641" s="30"/>
      <c r="BX641" s="30"/>
    </row>
    <row r="642" spans="1:76" ht="15.75" customHeight="1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46"/>
      <c r="BF642" s="30"/>
      <c r="BG642" s="30"/>
      <c r="BH642" s="30"/>
      <c r="BI642" s="30"/>
      <c r="BJ642" s="30"/>
      <c r="BK642" s="30"/>
      <c r="BL642" s="30"/>
      <c r="BM642" s="30"/>
      <c r="BN642" s="30"/>
      <c r="BO642" s="30"/>
      <c r="BP642" s="30"/>
      <c r="BQ642" s="30"/>
      <c r="BR642" s="30"/>
      <c r="BS642" s="30"/>
      <c r="BT642" s="30"/>
      <c r="BU642" s="30"/>
      <c r="BV642" s="30"/>
      <c r="BW642" s="30"/>
      <c r="BX642" s="30"/>
    </row>
    <row r="643" spans="1:76" ht="15.75" customHeight="1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46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  <c r="BT643" s="30"/>
      <c r="BU643" s="30"/>
      <c r="BV643" s="30"/>
      <c r="BW643" s="30"/>
      <c r="BX643" s="30"/>
    </row>
    <row r="644" spans="1:76" ht="15.75" customHeight="1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46"/>
      <c r="BF644" s="30"/>
      <c r="BG644" s="30"/>
      <c r="BH644" s="30"/>
      <c r="BI644" s="30"/>
      <c r="BJ644" s="30"/>
      <c r="BK644" s="30"/>
      <c r="BL644" s="30"/>
      <c r="BM644" s="30"/>
      <c r="BN644" s="30"/>
      <c r="BO644" s="30"/>
      <c r="BP644" s="30"/>
      <c r="BQ644" s="30"/>
      <c r="BR644" s="30"/>
      <c r="BS644" s="30"/>
      <c r="BT644" s="30"/>
      <c r="BU644" s="30"/>
      <c r="BV644" s="30"/>
      <c r="BW644" s="30"/>
      <c r="BX644" s="30"/>
    </row>
    <row r="645" spans="1:76" ht="15.75" customHeight="1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46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  <c r="BT645" s="30"/>
      <c r="BU645" s="30"/>
      <c r="BV645" s="30"/>
      <c r="BW645" s="30"/>
      <c r="BX645" s="30"/>
    </row>
    <row r="646" spans="1:76" ht="15.75" customHeight="1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46"/>
      <c r="BF646" s="30"/>
      <c r="BG646" s="30"/>
      <c r="BH646" s="30"/>
      <c r="BI646" s="30"/>
      <c r="BJ646" s="30"/>
      <c r="BK646" s="30"/>
      <c r="BL646" s="30"/>
      <c r="BM646" s="30"/>
      <c r="BN646" s="30"/>
      <c r="BO646" s="30"/>
      <c r="BP646" s="30"/>
      <c r="BQ646" s="30"/>
      <c r="BR646" s="30"/>
      <c r="BS646" s="30"/>
      <c r="BT646" s="30"/>
      <c r="BU646" s="30"/>
      <c r="BV646" s="30"/>
      <c r="BW646" s="30"/>
      <c r="BX646" s="30"/>
    </row>
    <row r="647" spans="1:76" ht="15.75" customHeight="1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46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  <c r="BT647" s="30"/>
      <c r="BU647" s="30"/>
      <c r="BV647" s="30"/>
      <c r="BW647" s="30"/>
      <c r="BX647" s="30"/>
    </row>
    <row r="648" spans="1:76" ht="15.75" customHeight="1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46"/>
      <c r="BF648" s="30"/>
      <c r="BG648" s="30"/>
      <c r="BH648" s="30"/>
      <c r="BI648" s="30"/>
      <c r="BJ648" s="30"/>
      <c r="BK648" s="30"/>
      <c r="BL648" s="30"/>
      <c r="BM648" s="30"/>
      <c r="BN648" s="30"/>
      <c r="BO648" s="30"/>
      <c r="BP648" s="30"/>
      <c r="BQ648" s="30"/>
      <c r="BR648" s="30"/>
      <c r="BS648" s="30"/>
      <c r="BT648" s="30"/>
      <c r="BU648" s="30"/>
      <c r="BV648" s="30"/>
      <c r="BW648" s="30"/>
      <c r="BX648" s="30"/>
    </row>
    <row r="649" spans="1:76" ht="15.75" customHeight="1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46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  <c r="BT649" s="30"/>
      <c r="BU649" s="30"/>
      <c r="BV649" s="30"/>
      <c r="BW649" s="30"/>
      <c r="BX649" s="30"/>
    </row>
    <row r="650" spans="1:76" ht="15.75" customHeight="1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46"/>
      <c r="BF650" s="30"/>
      <c r="BG650" s="30"/>
      <c r="BH650" s="30"/>
      <c r="BI650" s="30"/>
      <c r="BJ650" s="30"/>
      <c r="BK650" s="30"/>
      <c r="BL650" s="30"/>
      <c r="BM650" s="30"/>
      <c r="BN650" s="30"/>
      <c r="BO650" s="30"/>
      <c r="BP650" s="30"/>
      <c r="BQ650" s="30"/>
      <c r="BR650" s="30"/>
      <c r="BS650" s="30"/>
      <c r="BT650" s="30"/>
      <c r="BU650" s="30"/>
      <c r="BV650" s="30"/>
      <c r="BW650" s="30"/>
      <c r="BX650" s="30"/>
    </row>
    <row r="651" spans="1:76" ht="15.75" customHeight="1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46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  <c r="BT651" s="30"/>
      <c r="BU651" s="30"/>
      <c r="BV651" s="30"/>
      <c r="BW651" s="30"/>
      <c r="BX651" s="30"/>
    </row>
    <row r="652" spans="1:76" ht="15.75" customHeight="1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46"/>
      <c r="BF652" s="30"/>
      <c r="BG652" s="30"/>
      <c r="BH652" s="30"/>
      <c r="BI652" s="30"/>
      <c r="BJ652" s="30"/>
      <c r="BK652" s="30"/>
      <c r="BL652" s="30"/>
      <c r="BM652" s="30"/>
      <c r="BN652" s="30"/>
      <c r="BO652" s="30"/>
      <c r="BP652" s="30"/>
      <c r="BQ652" s="30"/>
      <c r="BR652" s="30"/>
      <c r="BS652" s="30"/>
      <c r="BT652" s="30"/>
      <c r="BU652" s="30"/>
      <c r="BV652" s="30"/>
      <c r="BW652" s="30"/>
      <c r="BX652" s="30"/>
    </row>
    <row r="653" spans="1:76" ht="15.75" customHeight="1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46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  <c r="BT653" s="30"/>
      <c r="BU653" s="30"/>
      <c r="BV653" s="30"/>
      <c r="BW653" s="30"/>
      <c r="BX653" s="30"/>
    </row>
    <row r="654" spans="1:76" ht="15.75" customHeight="1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46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X654" s="30"/>
    </row>
    <row r="655" spans="1:76" ht="15.75" customHeight="1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46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X655" s="30"/>
    </row>
    <row r="656" spans="1:76" ht="15.75" customHeight="1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46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X656" s="30"/>
    </row>
    <row r="657" spans="1:76" ht="15.75" customHeight="1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46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X657" s="30"/>
    </row>
    <row r="658" spans="1:76" ht="15.75" customHeight="1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46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X658" s="30"/>
    </row>
    <row r="659" spans="1:76" ht="15.75" customHeight="1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46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X659" s="30"/>
    </row>
    <row r="660" spans="1:76" ht="15.75" customHeight="1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46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X660" s="30"/>
    </row>
    <row r="661" spans="1:76" ht="15.75" customHeight="1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46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X661" s="30"/>
    </row>
    <row r="662" spans="1:76" ht="15.75" customHeight="1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46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X662" s="30"/>
    </row>
    <row r="663" spans="1:76" ht="15.75" customHeight="1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46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X663" s="30"/>
    </row>
    <row r="664" spans="1:76" ht="15.75" customHeight="1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46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X664" s="30"/>
    </row>
    <row r="665" spans="1:76" ht="15.75" customHeight="1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46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X665" s="30"/>
    </row>
    <row r="666" spans="1:76" ht="15.75" customHeight="1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46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X666" s="30"/>
    </row>
    <row r="667" spans="1:76" ht="15.75" customHeight="1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46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X667" s="30"/>
    </row>
    <row r="668" spans="1:76" ht="15.75" customHeight="1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46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X668" s="30"/>
    </row>
    <row r="669" spans="1:76" ht="15.75" customHeight="1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46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X669" s="30"/>
    </row>
    <row r="670" spans="1:76" ht="15.75" customHeight="1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46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X670" s="30"/>
    </row>
    <row r="671" spans="1:76" ht="15.75" customHeight="1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46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X671" s="30"/>
    </row>
    <row r="672" spans="1:76" ht="15.75" customHeight="1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46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X672" s="30"/>
    </row>
    <row r="673" spans="1:76" ht="15.75" customHeight="1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46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X673" s="30"/>
    </row>
    <row r="674" spans="1:76" ht="15.75" customHeight="1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46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X674" s="30"/>
    </row>
    <row r="675" spans="1:76" ht="15.75" customHeight="1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46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X675" s="30"/>
    </row>
    <row r="676" spans="1:76" ht="15.75" customHeight="1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46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X676" s="30"/>
    </row>
    <row r="677" spans="1:76" ht="15.75" customHeight="1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46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X677" s="30"/>
    </row>
    <row r="678" spans="1:76" ht="15.75" customHeight="1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46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X678" s="30"/>
    </row>
    <row r="679" spans="1:76" ht="15.75" customHeight="1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46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X679" s="30"/>
    </row>
    <row r="680" spans="1:76" ht="15.75" customHeight="1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46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X680" s="30"/>
    </row>
    <row r="681" spans="1:76" ht="15.75" customHeight="1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46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X681" s="30"/>
    </row>
    <row r="682" spans="1:76" ht="15.75" customHeight="1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46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X682" s="30"/>
    </row>
    <row r="683" spans="1:76" ht="15.75" customHeight="1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46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X683" s="30"/>
    </row>
    <row r="684" spans="1:76" ht="15.75" customHeight="1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46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X684" s="30"/>
    </row>
    <row r="685" spans="1:76" ht="15.75" customHeight="1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46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X685" s="30"/>
    </row>
    <row r="686" spans="1:76" ht="15.75" customHeight="1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46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X686" s="30"/>
    </row>
    <row r="687" spans="1:76" ht="15.75" customHeight="1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46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X687" s="30"/>
    </row>
    <row r="688" spans="1:76" ht="15.75" customHeight="1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46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X688" s="30"/>
    </row>
    <row r="689" spans="1:76" ht="15.75" customHeight="1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46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X689" s="30"/>
    </row>
    <row r="690" spans="1:76" ht="15.75" customHeight="1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46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X690" s="30"/>
    </row>
    <row r="691" spans="1:76" ht="15.75" customHeight="1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46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X691" s="30"/>
    </row>
    <row r="692" spans="1:76" ht="15.75" customHeight="1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46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X692" s="30"/>
    </row>
    <row r="693" spans="1:76" ht="15.75" customHeight="1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46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X693" s="30"/>
    </row>
    <row r="694" spans="1:76" ht="15.75" customHeight="1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46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X694" s="30"/>
    </row>
    <row r="695" spans="1:76" ht="15.75" customHeight="1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46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X695" s="30"/>
    </row>
    <row r="696" spans="1:76" ht="15.75" customHeight="1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46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X696" s="30"/>
    </row>
    <row r="697" spans="1:76" ht="15.75" customHeight="1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46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X697" s="30"/>
    </row>
    <row r="698" spans="1:76" ht="15.75" customHeight="1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46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X698" s="30"/>
    </row>
    <row r="699" spans="1:76" ht="15.75" customHeight="1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46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X699" s="30"/>
    </row>
    <row r="700" spans="1:76" ht="15.75" customHeight="1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46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X700" s="30"/>
    </row>
    <row r="701" spans="1:76" ht="15.75" customHeight="1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46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X701" s="30"/>
    </row>
    <row r="702" spans="1:76" ht="15.75" customHeight="1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46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X702" s="30"/>
    </row>
    <row r="703" spans="1:76" ht="15.75" customHeight="1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46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X703" s="30"/>
    </row>
    <row r="704" spans="1:76" ht="15.75" customHeight="1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46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X704" s="30"/>
    </row>
    <row r="705" spans="1:76" ht="15.75" customHeight="1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46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X705" s="30"/>
    </row>
    <row r="706" spans="1:76" ht="15.75" customHeight="1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46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X706" s="30"/>
    </row>
    <row r="707" spans="1:76" ht="15.75" customHeight="1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46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X707" s="30"/>
    </row>
    <row r="708" spans="1:76" ht="15.75" customHeight="1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46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X708" s="30"/>
    </row>
    <row r="709" spans="1:76" ht="15.75" customHeight="1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46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X709" s="30"/>
    </row>
    <row r="710" spans="1:76" ht="15.75" customHeight="1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46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X710" s="30"/>
    </row>
    <row r="711" spans="1:76" ht="15.75" customHeight="1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46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X711" s="30"/>
    </row>
    <row r="712" spans="1:76" ht="15.75" customHeight="1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46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X712" s="30"/>
    </row>
    <row r="713" spans="1:76" ht="15.75" customHeight="1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46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X713" s="30"/>
    </row>
    <row r="714" spans="1:76" ht="15.75" customHeight="1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46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X714" s="30"/>
    </row>
    <row r="715" spans="1:76" ht="15.75" customHeight="1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46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X715" s="30"/>
    </row>
    <row r="716" spans="1:76" ht="15.75" customHeight="1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46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X716" s="30"/>
    </row>
    <row r="717" spans="1:76" ht="15.75" customHeight="1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46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X717" s="30"/>
    </row>
    <row r="718" spans="1:76" ht="15.75" customHeight="1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46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X718" s="30"/>
    </row>
    <row r="719" spans="1:76" ht="15.75" customHeight="1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46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X719" s="30"/>
    </row>
    <row r="720" spans="1:76" ht="15.75" customHeight="1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46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X720" s="30"/>
    </row>
    <row r="721" spans="1:76" ht="15.75" customHeight="1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46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X721" s="30"/>
    </row>
    <row r="722" spans="1:76" ht="15.75" customHeight="1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46"/>
      <c r="BF722" s="30"/>
      <c r="BG722" s="30"/>
      <c r="BH722" s="30"/>
      <c r="BI722" s="30"/>
      <c r="BJ722" s="30"/>
      <c r="BK722" s="30"/>
      <c r="BL722" s="30"/>
      <c r="BM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X722" s="30"/>
    </row>
    <row r="723" spans="1:76" ht="15.75" customHeight="1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46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X723" s="30"/>
    </row>
    <row r="724" spans="1:76" ht="15.75" customHeight="1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46"/>
      <c r="BF724" s="30"/>
      <c r="BG724" s="30"/>
      <c r="BH724" s="30"/>
      <c r="BI724" s="30"/>
      <c r="BJ724" s="30"/>
      <c r="BK724" s="30"/>
      <c r="BL724" s="30"/>
      <c r="BM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X724" s="30"/>
    </row>
    <row r="725" spans="1:76" ht="15.75" customHeight="1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46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X725" s="30"/>
    </row>
    <row r="726" spans="1:76" ht="15.75" customHeight="1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46"/>
      <c r="BF726" s="30"/>
      <c r="BG726" s="30"/>
      <c r="BH726" s="30"/>
      <c r="BI726" s="30"/>
      <c r="BJ726" s="30"/>
      <c r="BK726" s="30"/>
      <c r="BL726" s="30"/>
      <c r="BM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X726" s="30"/>
    </row>
    <row r="727" spans="1:76" ht="15.75" customHeight="1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46"/>
      <c r="BF727" s="30"/>
      <c r="BG727" s="30"/>
      <c r="BH727" s="30"/>
      <c r="BI727" s="30"/>
      <c r="BJ727" s="30"/>
      <c r="BK727" s="30"/>
      <c r="BL727" s="30"/>
      <c r="BM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X727" s="30"/>
    </row>
    <row r="728" spans="1:76" ht="15.75" customHeight="1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46"/>
      <c r="BF728" s="30"/>
      <c r="BG728" s="30"/>
      <c r="BH728" s="30"/>
      <c r="BI728" s="30"/>
      <c r="BJ728" s="30"/>
      <c r="BK728" s="30"/>
      <c r="BL728" s="30"/>
      <c r="BM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X728" s="30"/>
    </row>
    <row r="729" spans="1:76" ht="15.75" customHeight="1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46"/>
      <c r="BF729" s="30"/>
      <c r="BG729" s="30"/>
      <c r="BH729" s="30"/>
      <c r="BI729" s="30"/>
      <c r="BJ729" s="30"/>
      <c r="BK729" s="30"/>
      <c r="BL729" s="30"/>
      <c r="BM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X729" s="30"/>
    </row>
    <row r="730" spans="1:76" ht="15.75" customHeight="1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46"/>
      <c r="BF730" s="30"/>
      <c r="BG730" s="30"/>
      <c r="BH730" s="30"/>
      <c r="BI730" s="30"/>
      <c r="BJ730" s="30"/>
      <c r="BK730" s="30"/>
      <c r="BL730" s="30"/>
      <c r="BM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X730" s="30"/>
    </row>
    <row r="731" spans="1:76" ht="15.75" customHeight="1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46"/>
      <c r="BF731" s="30"/>
      <c r="BG731" s="30"/>
      <c r="BH731" s="30"/>
      <c r="BI731" s="30"/>
      <c r="BJ731" s="30"/>
      <c r="BK731" s="30"/>
      <c r="BL731" s="30"/>
      <c r="BM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X731" s="30"/>
    </row>
    <row r="732" spans="1:76" ht="15.75" customHeight="1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46"/>
      <c r="BF732" s="30"/>
      <c r="BG732" s="30"/>
      <c r="BH732" s="30"/>
      <c r="BI732" s="30"/>
      <c r="BJ732" s="30"/>
      <c r="BK732" s="30"/>
      <c r="BL732" s="30"/>
      <c r="BM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X732" s="30"/>
    </row>
    <row r="733" spans="1:76" ht="15.75" customHeight="1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46"/>
      <c r="BF733" s="30"/>
      <c r="BG733" s="30"/>
      <c r="BH733" s="30"/>
      <c r="BI733" s="30"/>
      <c r="BJ733" s="30"/>
      <c r="BK733" s="30"/>
      <c r="BL733" s="30"/>
      <c r="BM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X733" s="30"/>
    </row>
    <row r="734" spans="1:76" ht="15.75" customHeight="1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46"/>
      <c r="BF734" s="30"/>
      <c r="BG734" s="30"/>
      <c r="BH734" s="30"/>
      <c r="BI734" s="30"/>
      <c r="BJ734" s="30"/>
      <c r="BK734" s="30"/>
      <c r="BL734" s="30"/>
      <c r="BM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X734" s="30"/>
    </row>
    <row r="735" spans="1:76" ht="15.75" customHeight="1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46"/>
      <c r="BF735" s="30"/>
      <c r="BG735" s="30"/>
      <c r="BH735" s="30"/>
      <c r="BI735" s="30"/>
      <c r="BJ735" s="30"/>
      <c r="BK735" s="30"/>
      <c r="BL735" s="30"/>
      <c r="BM735" s="30"/>
      <c r="BN735" s="30"/>
      <c r="BO735" s="30"/>
      <c r="BP735" s="30"/>
      <c r="BQ735" s="30"/>
      <c r="BR735" s="30"/>
      <c r="BS735" s="30"/>
      <c r="BT735" s="30"/>
      <c r="BU735" s="30"/>
      <c r="BV735" s="30"/>
      <c r="BW735" s="30"/>
      <c r="BX735" s="30"/>
    </row>
    <row r="736" spans="1:76" ht="15.75" customHeight="1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46"/>
      <c r="BF736" s="30"/>
      <c r="BG736" s="30"/>
      <c r="BH736" s="30"/>
      <c r="BI736" s="30"/>
      <c r="BJ736" s="30"/>
      <c r="BK736" s="30"/>
      <c r="BL736" s="30"/>
      <c r="BM736" s="30"/>
      <c r="BN736" s="30"/>
      <c r="BO736" s="30"/>
      <c r="BP736" s="30"/>
      <c r="BQ736" s="30"/>
      <c r="BR736" s="30"/>
      <c r="BS736" s="30"/>
      <c r="BT736" s="30"/>
      <c r="BU736" s="30"/>
      <c r="BV736" s="30"/>
      <c r="BW736" s="30"/>
      <c r="BX736" s="30"/>
    </row>
    <row r="737" spans="1:76" ht="15.75" customHeight="1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46"/>
      <c r="BF737" s="30"/>
      <c r="BG737" s="30"/>
      <c r="BH737" s="30"/>
      <c r="BI737" s="30"/>
      <c r="BJ737" s="30"/>
      <c r="BK737" s="30"/>
      <c r="BL737" s="30"/>
      <c r="BM737" s="30"/>
      <c r="BN737" s="30"/>
      <c r="BO737" s="30"/>
      <c r="BP737" s="30"/>
      <c r="BQ737" s="30"/>
      <c r="BR737" s="30"/>
      <c r="BS737" s="30"/>
      <c r="BT737" s="30"/>
      <c r="BU737" s="30"/>
      <c r="BV737" s="30"/>
      <c r="BW737" s="30"/>
      <c r="BX737" s="30"/>
    </row>
    <row r="738" spans="1:76" ht="15.75" customHeight="1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30"/>
      <c r="BB738" s="30"/>
      <c r="BC738" s="30"/>
      <c r="BD738" s="30"/>
      <c r="BE738" s="46"/>
      <c r="BF738" s="30"/>
      <c r="BG738" s="30"/>
      <c r="BH738" s="30"/>
      <c r="BI738" s="30"/>
      <c r="BJ738" s="30"/>
      <c r="BK738" s="30"/>
      <c r="BL738" s="30"/>
      <c r="BM738" s="30"/>
      <c r="BN738" s="30"/>
      <c r="BO738" s="30"/>
      <c r="BP738" s="30"/>
      <c r="BQ738" s="30"/>
      <c r="BR738" s="30"/>
      <c r="BS738" s="30"/>
      <c r="BT738" s="30"/>
      <c r="BU738" s="30"/>
      <c r="BV738" s="30"/>
      <c r="BW738" s="30"/>
      <c r="BX738" s="30"/>
    </row>
    <row r="739" spans="1:76" ht="15.75" customHeight="1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46"/>
      <c r="BF739" s="30"/>
      <c r="BG739" s="30"/>
      <c r="BH739" s="30"/>
      <c r="BI739" s="30"/>
      <c r="BJ739" s="30"/>
      <c r="BK739" s="30"/>
      <c r="BL739" s="30"/>
      <c r="BM739" s="30"/>
      <c r="BN739" s="30"/>
      <c r="BO739" s="30"/>
      <c r="BP739" s="30"/>
      <c r="BQ739" s="30"/>
      <c r="BR739" s="30"/>
      <c r="BS739" s="30"/>
      <c r="BT739" s="30"/>
      <c r="BU739" s="30"/>
      <c r="BV739" s="30"/>
      <c r="BW739" s="30"/>
      <c r="BX739" s="30"/>
    </row>
    <row r="740" spans="1:76" ht="15.75" customHeight="1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30"/>
      <c r="BB740" s="30"/>
      <c r="BC740" s="30"/>
      <c r="BD740" s="30"/>
      <c r="BE740" s="46"/>
      <c r="BF740" s="30"/>
      <c r="BG740" s="30"/>
      <c r="BH740" s="30"/>
      <c r="BI740" s="30"/>
      <c r="BJ740" s="30"/>
      <c r="BK740" s="30"/>
      <c r="BL740" s="30"/>
      <c r="BM740" s="30"/>
      <c r="BN740" s="30"/>
      <c r="BO740" s="30"/>
      <c r="BP740" s="30"/>
      <c r="BQ740" s="30"/>
      <c r="BR740" s="30"/>
      <c r="BS740" s="30"/>
      <c r="BT740" s="30"/>
      <c r="BU740" s="30"/>
      <c r="BV740" s="30"/>
      <c r="BW740" s="30"/>
      <c r="BX740" s="30"/>
    </row>
    <row r="741" spans="1:76" ht="15.75" customHeight="1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46"/>
      <c r="BF741" s="30"/>
      <c r="BG741" s="30"/>
      <c r="BH741" s="30"/>
      <c r="BI741" s="30"/>
      <c r="BJ741" s="30"/>
      <c r="BK741" s="30"/>
      <c r="BL741" s="30"/>
      <c r="BM741" s="30"/>
      <c r="BN741" s="30"/>
      <c r="BO741" s="30"/>
      <c r="BP741" s="30"/>
      <c r="BQ741" s="30"/>
      <c r="BR741" s="30"/>
      <c r="BS741" s="30"/>
      <c r="BT741" s="30"/>
      <c r="BU741" s="30"/>
      <c r="BV741" s="30"/>
      <c r="BW741" s="30"/>
      <c r="BX741" s="30"/>
    </row>
    <row r="742" spans="1:76" ht="15.75" customHeight="1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30"/>
      <c r="BB742" s="30"/>
      <c r="BC742" s="30"/>
      <c r="BD742" s="30"/>
      <c r="BE742" s="46"/>
      <c r="BF742" s="30"/>
      <c r="BG742" s="30"/>
      <c r="BH742" s="30"/>
      <c r="BI742" s="30"/>
      <c r="BJ742" s="30"/>
      <c r="BK742" s="30"/>
      <c r="BL742" s="30"/>
      <c r="BM742" s="30"/>
      <c r="BN742" s="30"/>
      <c r="BO742" s="30"/>
      <c r="BP742" s="30"/>
      <c r="BQ742" s="30"/>
      <c r="BR742" s="30"/>
      <c r="BS742" s="30"/>
      <c r="BT742" s="30"/>
      <c r="BU742" s="30"/>
      <c r="BV742" s="30"/>
      <c r="BW742" s="30"/>
      <c r="BX742" s="30"/>
    </row>
    <row r="743" spans="1:76" ht="15.75" customHeight="1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46"/>
      <c r="BF743" s="30"/>
      <c r="BG743" s="30"/>
      <c r="BH743" s="30"/>
      <c r="BI743" s="30"/>
      <c r="BJ743" s="30"/>
      <c r="BK743" s="30"/>
      <c r="BL743" s="30"/>
      <c r="BM743" s="30"/>
      <c r="BN743" s="30"/>
      <c r="BO743" s="30"/>
      <c r="BP743" s="30"/>
      <c r="BQ743" s="30"/>
      <c r="BR743" s="30"/>
      <c r="BS743" s="30"/>
      <c r="BT743" s="30"/>
      <c r="BU743" s="30"/>
      <c r="BV743" s="30"/>
      <c r="BW743" s="30"/>
      <c r="BX743" s="30"/>
    </row>
    <row r="744" spans="1:76" ht="15.75" customHeight="1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30"/>
      <c r="BB744" s="30"/>
      <c r="BC744" s="30"/>
      <c r="BD744" s="30"/>
      <c r="BE744" s="46"/>
      <c r="BF744" s="30"/>
      <c r="BG744" s="30"/>
      <c r="BH744" s="30"/>
      <c r="BI744" s="30"/>
      <c r="BJ744" s="30"/>
      <c r="BK744" s="30"/>
      <c r="BL744" s="30"/>
      <c r="BM744" s="30"/>
      <c r="BN744" s="30"/>
      <c r="BO744" s="30"/>
      <c r="BP744" s="30"/>
      <c r="BQ744" s="30"/>
      <c r="BR744" s="30"/>
      <c r="BS744" s="30"/>
      <c r="BT744" s="30"/>
      <c r="BU744" s="30"/>
      <c r="BV744" s="30"/>
      <c r="BW744" s="30"/>
      <c r="BX744" s="30"/>
    </row>
    <row r="745" spans="1:76" ht="15.75" customHeight="1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46"/>
      <c r="BF745" s="30"/>
      <c r="BG745" s="30"/>
      <c r="BH745" s="30"/>
      <c r="BI745" s="30"/>
      <c r="BJ745" s="30"/>
      <c r="BK745" s="30"/>
      <c r="BL745" s="30"/>
      <c r="BM745" s="30"/>
      <c r="BN745" s="30"/>
      <c r="BO745" s="30"/>
      <c r="BP745" s="30"/>
      <c r="BQ745" s="30"/>
      <c r="BR745" s="30"/>
      <c r="BS745" s="30"/>
      <c r="BT745" s="30"/>
      <c r="BU745" s="30"/>
      <c r="BV745" s="30"/>
      <c r="BW745" s="30"/>
      <c r="BX745" s="30"/>
    </row>
    <row r="746" spans="1:76" ht="15.75" customHeight="1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30"/>
      <c r="BB746" s="30"/>
      <c r="BC746" s="30"/>
      <c r="BD746" s="30"/>
      <c r="BE746" s="46"/>
      <c r="BF746" s="30"/>
      <c r="BG746" s="30"/>
      <c r="BH746" s="30"/>
      <c r="BI746" s="30"/>
      <c r="BJ746" s="30"/>
      <c r="BK746" s="30"/>
      <c r="BL746" s="30"/>
      <c r="BM746" s="30"/>
      <c r="BN746" s="30"/>
      <c r="BO746" s="30"/>
      <c r="BP746" s="30"/>
      <c r="BQ746" s="30"/>
      <c r="BR746" s="30"/>
      <c r="BS746" s="30"/>
      <c r="BT746" s="30"/>
      <c r="BU746" s="30"/>
      <c r="BV746" s="30"/>
      <c r="BW746" s="30"/>
      <c r="BX746" s="30"/>
    </row>
    <row r="747" spans="1:76" ht="15.75" customHeight="1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46"/>
      <c r="BF747" s="30"/>
      <c r="BG747" s="30"/>
      <c r="BH747" s="30"/>
      <c r="BI747" s="30"/>
      <c r="BJ747" s="30"/>
      <c r="BK747" s="30"/>
      <c r="BL747" s="30"/>
      <c r="BM747" s="30"/>
      <c r="BN747" s="30"/>
      <c r="BO747" s="30"/>
      <c r="BP747" s="30"/>
      <c r="BQ747" s="30"/>
      <c r="BR747" s="30"/>
      <c r="BS747" s="30"/>
      <c r="BT747" s="30"/>
      <c r="BU747" s="30"/>
      <c r="BV747" s="30"/>
      <c r="BW747" s="30"/>
      <c r="BX747" s="30"/>
    </row>
    <row r="748" spans="1:76" ht="15.75" customHeight="1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30"/>
      <c r="BB748" s="30"/>
      <c r="BC748" s="30"/>
      <c r="BD748" s="30"/>
      <c r="BE748" s="46"/>
      <c r="BF748" s="30"/>
      <c r="BG748" s="30"/>
      <c r="BH748" s="30"/>
      <c r="BI748" s="30"/>
      <c r="BJ748" s="30"/>
      <c r="BK748" s="30"/>
      <c r="BL748" s="30"/>
      <c r="BM748" s="30"/>
      <c r="BN748" s="30"/>
      <c r="BO748" s="30"/>
      <c r="BP748" s="30"/>
      <c r="BQ748" s="30"/>
      <c r="BR748" s="30"/>
      <c r="BS748" s="30"/>
      <c r="BT748" s="30"/>
      <c r="BU748" s="30"/>
      <c r="BV748" s="30"/>
      <c r="BW748" s="30"/>
      <c r="BX748" s="30"/>
    </row>
    <row r="749" spans="1:76" ht="15.75" customHeight="1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46"/>
      <c r="BF749" s="30"/>
      <c r="BG749" s="30"/>
      <c r="BH749" s="30"/>
      <c r="BI749" s="30"/>
      <c r="BJ749" s="30"/>
      <c r="BK749" s="30"/>
      <c r="BL749" s="30"/>
      <c r="BM749" s="30"/>
      <c r="BN749" s="30"/>
      <c r="BO749" s="30"/>
      <c r="BP749" s="30"/>
      <c r="BQ749" s="30"/>
      <c r="BR749" s="30"/>
      <c r="BS749" s="30"/>
      <c r="BT749" s="30"/>
      <c r="BU749" s="30"/>
      <c r="BV749" s="30"/>
      <c r="BW749" s="30"/>
      <c r="BX749" s="30"/>
    </row>
    <row r="750" spans="1:76" ht="15.75" customHeight="1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30"/>
      <c r="BB750" s="30"/>
      <c r="BC750" s="30"/>
      <c r="BD750" s="30"/>
      <c r="BE750" s="46"/>
      <c r="BF750" s="30"/>
      <c r="BG750" s="30"/>
      <c r="BH750" s="30"/>
      <c r="BI750" s="30"/>
      <c r="BJ750" s="30"/>
      <c r="BK750" s="30"/>
      <c r="BL750" s="30"/>
      <c r="BM750" s="30"/>
      <c r="BN750" s="30"/>
      <c r="BO750" s="30"/>
      <c r="BP750" s="30"/>
      <c r="BQ750" s="30"/>
      <c r="BR750" s="30"/>
      <c r="BS750" s="30"/>
      <c r="BT750" s="30"/>
      <c r="BU750" s="30"/>
      <c r="BV750" s="30"/>
      <c r="BW750" s="30"/>
      <c r="BX750" s="30"/>
    </row>
    <row r="751" spans="1:76" ht="15.75" customHeight="1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46"/>
      <c r="BF751" s="30"/>
      <c r="BG751" s="30"/>
      <c r="BH751" s="30"/>
      <c r="BI751" s="30"/>
      <c r="BJ751" s="30"/>
      <c r="BK751" s="30"/>
      <c r="BL751" s="30"/>
      <c r="BM751" s="30"/>
      <c r="BN751" s="30"/>
      <c r="BO751" s="30"/>
      <c r="BP751" s="30"/>
      <c r="BQ751" s="30"/>
      <c r="BR751" s="30"/>
      <c r="BS751" s="30"/>
      <c r="BT751" s="30"/>
      <c r="BU751" s="30"/>
      <c r="BV751" s="30"/>
      <c r="BW751" s="30"/>
      <c r="BX751" s="30"/>
    </row>
    <row r="752" spans="1:76" ht="15.75" customHeight="1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30"/>
      <c r="BB752" s="30"/>
      <c r="BC752" s="30"/>
      <c r="BD752" s="30"/>
      <c r="BE752" s="46"/>
      <c r="BF752" s="30"/>
      <c r="BG752" s="30"/>
      <c r="BH752" s="30"/>
      <c r="BI752" s="30"/>
      <c r="BJ752" s="30"/>
      <c r="BK752" s="30"/>
      <c r="BL752" s="30"/>
      <c r="BM752" s="30"/>
      <c r="BN752" s="30"/>
      <c r="BO752" s="30"/>
      <c r="BP752" s="30"/>
      <c r="BQ752" s="30"/>
      <c r="BR752" s="30"/>
      <c r="BS752" s="30"/>
      <c r="BT752" s="30"/>
      <c r="BU752" s="30"/>
      <c r="BV752" s="30"/>
      <c r="BW752" s="30"/>
      <c r="BX752" s="30"/>
    </row>
    <row r="753" spans="1:76" ht="15.75" customHeight="1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46"/>
      <c r="BF753" s="30"/>
      <c r="BG753" s="30"/>
      <c r="BH753" s="30"/>
      <c r="BI753" s="30"/>
      <c r="BJ753" s="30"/>
      <c r="BK753" s="30"/>
      <c r="BL753" s="30"/>
      <c r="BM753" s="30"/>
      <c r="BN753" s="30"/>
      <c r="BO753" s="30"/>
      <c r="BP753" s="30"/>
      <c r="BQ753" s="30"/>
      <c r="BR753" s="30"/>
      <c r="BS753" s="30"/>
      <c r="BT753" s="30"/>
      <c r="BU753" s="30"/>
      <c r="BV753" s="30"/>
      <c r="BW753" s="30"/>
      <c r="BX753" s="30"/>
    </row>
    <row r="754" spans="1:76" ht="15.75" customHeight="1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30"/>
      <c r="BB754" s="30"/>
      <c r="BC754" s="30"/>
      <c r="BD754" s="30"/>
      <c r="BE754" s="46"/>
      <c r="BF754" s="30"/>
      <c r="BG754" s="30"/>
      <c r="BH754" s="30"/>
      <c r="BI754" s="30"/>
      <c r="BJ754" s="30"/>
      <c r="BK754" s="30"/>
      <c r="BL754" s="30"/>
      <c r="BM754" s="30"/>
      <c r="BN754" s="30"/>
      <c r="BO754" s="30"/>
      <c r="BP754" s="30"/>
      <c r="BQ754" s="30"/>
      <c r="BR754" s="30"/>
      <c r="BS754" s="30"/>
      <c r="BT754" s="30"/>
      <c r="BU754" s="30"/>
      <c r="BV754" s="30"/>
      <c r="BW754" s="30"/>
      <c r="BX754" s="30"/>
    </row>
    <row r="755" spans="1:76" ht="15.75" customHeight="1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46"/>
      <c r="BF755" s="30"/>
      <c r="BG755" s="30"/>
      <c r="BH755" s="30"/>
      <c r="BI755" s="30"/>
      <c r="BJ755" s="30"/>
      <c r="BK755" s="30"/>
      <c r="BL755" s="30"/>
      <c r="BM755" s="30"/>
      <c r="BN755" s="30"/>
      <c r="BO755" s="30"/>
      <c r="BP755" s="30"/>
      <c r="BQ755" s="30"/>
      <c r="BR755" s="30"/>
      <c r="BS755" s="30"/>
      <c r="BT755" s="30"/>
      <c r="BU755" s="30"/>
      <c r="BV755" s="30"/>
      <c r="BW755" s="30"/>
      <c r="BX755" s="30"/>
    </row>
    <row r="756" spans="1:76" ht="15.75" customHeight="1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30"/>
      <c r="BB756" s="30"/>
      <c r="BC756" s="30"/>
      <c r="BD756" s="30"/>
      <c r="BE756" s="46"/>
      <c r="BF756" s="30"/>
      <c r="BG756" s="30"/>
      <c r="BH756" s="30"/>
      <c r="BI756" s="30"/>
      <c r="BJ756" s="30"/>
      <c r="BK756" s="30"/>
      <c r="BL756" s="30"/>
      <c r="BM756" s="30"/>
      <c r="BN756" s="30"/>
      <c r="BO756" s="30"/>
      <c r="BP756" s="30"/>
      <c r="BQ756" s="30"/>
      <c r="BR756" s="30"/>
      <c r="BS756" s="30"/>
      <c r="BT756" s="30"/>
      <c r="BU756" s="30"/>
      <c r="BV756" s="30"/>
      <c r="BW756" s="30"/>
      <c r="BX756" s="30"/>
    </row>
    <row r="757" spans="1:76" ht="15.75" customHeight="1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46"/>
      <c r="BF757" s="30"/>
      <c r="BG757" s="30"/>
      <c r="BH757" s="30"/>
      <c r="BI757" s="30"/>
      <c r="BJ757" s="30"/>
      <c r="BK757" s="30"/>
      <c r="BL757" s="30"/>
      <c r="BM757" s="30"/>
      <c r="BN757" s="30"/>
      <c r="BO757" s="30"/>
      <c r="BP757" s="30"/>
      <c r="BQ757" s="30"/>
      <c r="BR757" s="30"/>
      <c r="BS757" s="30"/>
      <c r="BT757" s="30"/>
      <c r="BU757" s="30"/>
      <c r="BV757" s="30"/>
      <c r="BW757" s="30"/>
      <c r="BX757" s="30"/>
    </row>
    <row r="758" spans="1:76" ht="15.75" customHeight="1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30"/>
      <c r="BB758" s="30"/>
      <c r="BC758" s="30"/>
      <c r="BD758" s="30"/>
      <c r="BE758" s="46"/>
      <c r="BF758" s="30"/>
      <c r="BG758" s="30"/>
      <c r="BH758" s="30"/>
      <c r="BI758" s="30"/>
      <c r="BJ758" s="30"/>
      <c r="BK758" s="30"/>
      <c r="BL758" s="30"/>
      <c r="BM758" s="30"/>
      <c r="BN758" s="30"/>
      <c r="BO758" s="30"/>
      <c r="BP758" s="30"/>
      <c r="BQ758" s="30"/>
      <c r="BR758" s="30"/>
      <c r="BS758" s="30"/>
      <c r="BT758" s="30"/>
      <c r="BU758" s="30"/>
      <c r="BV758" s="30"/>
      <c r="BW758" s="30"/>
      <c r="BX758" s="30"/>
    </row>
    <row r="759" spans="1:76" ht="15.75" customHeight="1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46"/>
      <c r="BF759" s="30"/>
      <c r="BG759" s="30"/>
      <c r="BH759" s="30"/>
      <c r="BI759" s="30"/>
      <c r="BJ759" s="30"/>
      <c r="BK759" s="30"/>
      <c r="BL759" s="30"/>
      <c r="BM759" s="30"/>
      <c r="BN759" s="30"/>
      <c r="BO759" s="30"/>
      <c r="BP759" s="30"/>
      <c r="BQ759" s="30"/>
      <c r="BR759" s="30"/>
      <c r="BS759" s="30"/>
      <c r="BT759" s="30"/>
      <c r="BU759" s="30"/>
      <c r="BV759" s="30"/>
      <c r="BW759" s="30"/>
      <c r="BX759" s="30"/>
    </row>
    <row r="760" spans="1:76" ht="15.75" customHeight="1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30"/>
      <c r="BB760" s="30"/>
      <c r="BC760" s="30"/>
      <c r="BD760" s="30"/>
      <c r="BE760" s="46"/>
      <c r="BF760" s="30"/>
      <c r="BG760" s="30"/>
      <c r="BH760" s="30"/>
      <c r="BI760" s="30"/>
      <c r="BJ760" s="30"/>
      <c r="BK760" s="30"/>
      <c r="BL760" s="30"/>
      <c r="BM760" s="30"/>
      <c r="BN760" s="30"/>
      <c r="BO760" s="30"/>
      <c r="BP760" s="30"/>
      <c r="BQ760" s="30"/>
      <c r="BR760" s="30"/>
      <c r="BS760" s="30"/>
      <c r="BT760" s="30"/>
      <c r="BU760" s="30"/>
      <c r="BV760" s="30"/>
      <c r="BW760" s="30"/>
      <c r="BX760" s="30"/>
    </row>
    <row r="761" spans="1:76" ht="15.75" customHeight="1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46"/>
      <c r="BF761" s="30"/>
      <c r="BG761" s="30"/>
      <c r="BH761" s="30"/>
      <c r="BI761" s="30"/>
      <c r="BJ761" s="30"/>
      <c r="BK761" s="30"/>
      <c r="BL761" s="30"/>
      <c r="BM761" s="30"/>
      <c r="BN761" s="30"/>
      <c r="BO761" s="30"/>
      <c r="BP761" s="30"/>
      <c r="BQ761" s="30"/>
      <c r="BR761" s="30"/>
      <c r="BS761" s="30"/>
      <c r="BT761" s="30"/>
      <c r="BU761" s="30"/>
      <c r="BV761" s="30"/>
      <c r="BW761" s="30"/>
      <c r="BX761" s="30"/>
    </row>
    <row r="762" spans="1:76" ht="15.75" customHeight="1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30"/>
      <c r="BB762" s="30"/>
      <c r="BC762" s="30"/>
      <c r="BD762" s="30"/>
      <c r="BE762" s="46"/>
      <c r="BF762" s="30"/>
      <c r="BG762" s="30"/>
      <c r="BH762" s="30"/>
      <c r="BI762" s="30"/>
      <c r="BJ762" s="30"/>
      <c r="BK762" s="30"/>
      <c r="BL762" s="30"/>
      <c r="BM762" s="30"/>
      <c r="BN762" s="30"/>
      <c r="BO762" s="30"/>
      <c r="BP762" s="30"/>
      <c r="BQ762" s="30"/>
      <c r="BR762" s="30"/>
      <c r="BS762" s="30"/>
      <c r="BT762" s="30"/>
      <c r="BU762" s="30"/>
      <c r="BV762" s="30"/>
      <c r="BW762" s="30"/>
      <c r="BX762" s="30"/>
    </row>
    <row r="763" spans="1:76" ht="15.75" customHeight="1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46"/>
      <c r="BF763" s="30"/>
      <c r="BG763" s="30"/>
      <c r="BH763" s="30"/>
      <c r="BI763" s="30"/>
      <c r="BJ763" s="30"/>
      <c r="BK763" s="30"/>
      <c r="BL763" s="30"/>
      <c r="BM763" s="30"/>
      <c r="BN763" s="30"/>
      <c r="BO763" s="30"/>
      <c r="BP763" s="30"/>
      <c r="BQ763" s="30"/>
      <c r="BR763" s="30"/>
      <c r="BS763" s="30"/>
      <c r="BT763" s="30"/>
      <c r="BU763" s="30"/>
      <c r="BV763" s="30"/>
      <c r="BW763" s="30"/>
      <c r="BX763" s="30"/>
    </row>
    <row r="764" spans="1:76" ht="15.75" customHeight="1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30"/>
      <c r="BB764" s="30"/>
      <c r="BC764" s="30"/>
      <c r="BD764" s="30"/>
      <c r="BE764" s="46"/>
      <c r="BF764" s="30"/>
      <c r="BG764" s="30"/>
      <c r="BH764" s="30"/>
      <c r="BI764" s="30"/>
      <c r="BJ764" s="30"/>
      <c r="BK764" s="30"/>
      <c r="BL764" s="30"/>
      <c r="BM764" s="30"/>
      <c r="BN764" s="30"/>
      <c r="BO764" s="30"/>
      <c r="BP764" s="30"/>
      <c r="BQ764" s="30"/>
      <c r="BR764" s="30"/>
      <c r="BS764" s="30"/>
      <c r="BT764" s="30"/>
      <c r="BU764" s="30"/>
      <c r="BV764" s="30"/>
      <c r="BW764" s="30"/>
      <c r="BX764" s="30"/>
    </row>
    <row r="765" spans="1:76" ht="15.75" customHeight="1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46"/>
      <c r="BF765" s="30"/>
      <c r="BG765" s="30"/>
      <c r="BH765" s="30"/>
      <c r="BI765" s="30"/>
      <c r="BJ765" s="30"/>
      <c r="BK765" s="30"/>
      <c r="BL765" s="30"/>
      <c r="BM765" s="30"/>
      <c r="BN765" s="30"/>
      <c r="BO765" s="30"/>
      <c r="BP765" s="30"/>
      <c r="BQ765" s="30"/>
      <c r="BR765" s="30"/>
      <c r="BS765" s="30"/>
      <c r="BT765" s="30"/>
      <c r="BU765" s="30"/>
      <c r="BV765" s="30"/>
      <c r="BW765" s="30"/>
      <c r="BX765" s="30"/>
    </row>
    <row r="766" spans="1:76" ht="15.75" customHeight="1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30"/>
      <c r="BB766" s="30"/>
      <c r="BC766" s="30"/>
      <c r="BD766" s="30"/>
      <c r="BE766" s="46"/>
      <c r="BF766" s="30"/>
      <c r="BG766" s="30"/>
      <c r="BH766" s="30"/>
      <c r="BI766" s="30"/>
      <c r="BJ766" s="30"/>
      <c r="BK766" s="30"/>
      <c r="BL766" s="30"/>
      <c r="BM766" s="30"/>
      <c r="BN766" s="30"/>
      <c r="BO766" s="30"/>
      <c r="BP766" s="30"/>
      <c r="BQ766" s="30"/>
      <c r="BR766" s="30"/>
      <c r="BS766" s="30"/>
      <c r="BT766" s="30"/>
      <c r="BU766" s="30"/>
      <c r="BV766" s="30"/>
      <c r="BW766" s="30"/>
      <c r="BX766" s="30"/>
    </row>
    <row r="767" spans="1:76" ht="15.75" customHeight="1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46"/>
      <c r="BF767" s="30"/>
      <c r="BG767" s="30"/>
      <c r="BH767" s="30"/>
      <c r="BI767" s="30"/>
      <c r="BJ767" s="30"/>
      <c r="BK767" s="30"/>
      <c r="BL767" s="30"/>
      <c r="BM767" s="30"/>
      <c r="BN767" s="30"/>
      <c r="BO767" s="30"/>
      <c r="BP767" s="30"/>
      <c r="BQ767" s="30"/>
      <c r="BR767" s="30"/>
      <c r="BS767" s="30"/>
      <c r="BT767" s="30"/>
      <c r="BU767" s="30"/>
      <c r="BV767" s="30"/>
      <c r="BW767" s="30"/>
      <c r="BX767" s="30"/>
    </row>
    <row r="768" spans="1:76" ht="15.75" customHeight="1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46"/>
      <c r="BF768" s="30"/>
      <c r="BG768" s="30"/>
      <c r="BH768" s="30"/>
      <c r="BI768" s="30"/>
      <c r="BJ768" s="30"/>
      <c r="BK768" s="30"/>
      <c r="BL768" s="30"/>
      <c r="BM768" s="30"/>
      <c r="BN768" s="30"/>
      <c r="BO768" s="30"/>
      <c r="BP768" s="30"/>
      <c r="BQ768" s="30"/>
      <c r="BR768" s="30"/>
      <c r="BS768" s="30"/>
      <c r="BT768" s="30"/>
      <c r="BU768" s="30"/>
      <c r="BV768" s="30"/>
      <c r="BW768" s="30"/>
      <c r="BX768" s="30"/>
    </row>
    <row r="769" spans="1:76" ht="15.75" customHeight="1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46"/>
      <c r="BF769" s="30"/>
      <c r="BG769" s="30"/>
      <c r="BH769" s="30"/>
      <c r="BI769" s="30"/>
      <c r="BJ769" s="30"/>
      <c r="BK769" s="30"/>
      <c r="BL769" s="30"/>
      <c r="BM769" s="30"/>
      <c r="BN769" s="30"/>
      <c r="BO769" s="30"/>
      <c r="BP769" s="30"/>
      <c r="BQ769" s="30"/>
      <c r="BR769" s="30"/>
      <c r="BS769" s="30"/>
      <c r="BT769" s="30"/>
      <c r="BU769" s="30"/>
      <c r="BV769" s="30"/>
      <c r="BW769" s="30"/>
      <c r="BX769" s="30"/>
    </row>
    <row r="770" spans="1:76" ht="15.75" customHeight="1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30"/>
      <c r="BB770" s="30"/>
      <c r="BC770" s="30"/>
      <c r="BD770" s="30"/>
      <c r="BE770" s="46"/>
      <c r="BF770" s="30"/>
      <c r="BG770" s="30"/>
      <c r="BH770" s="30"/>
      <c r="BI770" s="30"/>
      <c r="BJ770" s="30"/>
      <c r="BK770" s="30"/>
      <c r="BL770" s="30"/>
      <c r="BM770" s="30"/>
      <c r="BN770" s="30"/>
      <c r="BO770" s="30"/>
      <c r="BP770" s="30"/>
      <c r="BQ770" s="30"/>
      <c r="BR770" s="30"/>
      <c r="BS770" s="30"/>
      <c r="BT770" s="30"/>
      <c r="BU770" s="30"/>
      <c r="BV770" s="30"/>
      <c r="BW770" s="30"/>
      <c r="BX770" s="30"/>
    </row>
    <row r="771" spans="1:76" ht="15.75" customHeight="1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46"/>
      <c r="BF771" s="30"/>
      <c r="BG771" s="30"/>
      <c r="BH771" s="30"/>
      <c r="BI771" s="30"/>
      <c r="BJ771" s="30"/>
      <c r="BK771" s="30"/>
      <c r="BL771" s="30"/>
      <c r="BM771" s="30"/>
      <c r="BN771" s="30"/>
      <c r="BO771" s="30"/>
      <c r="BP771" s="30"/>
      <c r="BQ771" s="30"/>
      <c r="BR771" s="30"/>
      <c r="BS771" s="30"/>
      <c r="BT771" s="30"/>
      <c r="BU771" s="30"/>
      <c r="BV771" s="30"/>
      <c r="BW771" s="30"/>
      <c r="BX771" s="30"/>
    </row>
    <row r="772" spans="1:76" ht="15.75" customHeight="1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30"/>
      <c r="BB772" s="30"/>
      <c r="BC772" s="30"/>
      <c r="BD772" s="30"/>
      <c r="BE772" s="46"/>
      <c r="BF772" s="30"/>
      <c r="BG772" s="30"/>
      <c r="BH772" s="30"/>
      <c r="BI772" s="30"/>
      <c r="BJ772" s="30"/>
      <c r="BK772" s="30"/>
      <c r="BL772" s="30"/>
      <c r="BM772" s="30"/>
      <c r="BN772" s="30"/>
      <c r="BO772" s="30"/>
      <c r="BP772" s="30"/>
      <c r="BQ772" s="30"/>
      <c r="BR772" s="30"/>
      <c r="BS772" s="30"/>
      <c r="BT772" s="30"/>
      <c r="BU772" s="30"/>
      <c r="BV772" s="30"/>
      <c r="BW772" s="30"/>
      <c r="BX772" s="30"/>
    </row>
    <row r="773" spans="1:76" ht="15.75" customHeight="1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46"/>
      <c r="BF773" s="30"/>
      <c r="BG773" s="30"/>
      <c r="BH773" s="30"/>
      <c r="BI773" s="30"/>
      <c r="BJ773" s="30"/>
      <c r="BK773" s="30"/>
      <c r="BL773" s="30"/>
      <c r="BM773" s="30"/>
      <c r="BN773" s="30"/>
      <c r="BO773" s="30"/>
      <c r="BP773" s="30"/>
      <c r="BQ773" s="30"/>
      <c r="BR773" s="30"/>
      <c r="BS773" s="30"/>
      <c r="BT773" s="30"/>
      <c r="BU773" s="30"/>
      <c r="BV773" s="30"/>
      <c r="BW773" s="30"/>
      <c r="BX773" s="30"/>
    </row>
    <row r="774" spans="1:76" ht="15.75" customHeight="1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30"/>
      <c r="BB774" s="30"/>
      <c r="BC774" s="30"/>
      <c r="BD774" s="30"/>
      <c r="BE774" s="46"/>
      <c r="BF774" s="30"/>
      <c r="BG774" s="30"/>
      <c r="BH774" s="30"/>
      <c r="BI774" s="30"/>
      <c r="BJ774" s="30"/>
      <c r="BK774" s="30"/>
      <c r="BL774" s="30"/>
      <c r="BM774" s="30"/>
      <c r="BN774" s="30"/>
      <c r="BO774" s="30"/>
      <c r="BP774" s="30"/>
      <c r="BQ774" s="30"/>
      <c r="BR774" s="30"/>
      <c r="BS774" s="30"/>
      <c r="BT774" s="30"/>
      <c r="BU774" s="30"/>
      <c r="BV774" s="30"/>
      <c r="BW774" s="30"/>
      <c r="BX774" s="30"/>
    </row>
    <row r="775" spans="1:76" ht="15.75" customHeight="1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46"/>
      <c r="BF775" s="30"/>
      <c r="BG775" s="30"/>
      <c r="BH775" s="30"/>
      <c r="BI775" s="30"/>
      <c r="BJ775" s="30"/>
      <c r="BK775" s="30"/>
      <c r="BL775" s="30"/>
      <c r="BM775" s="30"/>
      <c r="BN775" s="30"/>
      <c r="BO775" s="30"/>
      <c r="BP775" s="30"/>
      <c r="BQ775" s="30"/>
      <c r="BR775" s="30"/>
      <c r="BS775" s="30"/>
      <c r="BT775" s="30"/>
      <c r="BU775" s="30"/>
      <c r="BV775" s="30"/>
      <c r="BW775" s="30"/>
      <c r="BX775" s="30"/>
    </row>
    <row r="776" spans="1:76" ht="15.75" customHeight="1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30"/>
      <c r="BB776" s="30"/>
      <c r="BC776" s="30"/>
      <c r="BD776" s="30"/>
      <c r="BE776" s="46"/>
      <c r="BF776" s="30"/>
      <c r="BG776" s="30"/>
      <c r="BH776" s="30"/>
      <c r="BI776" s="30"/>
      <c r="BJ776" s="30"/>
      <c r="BK776" s="30"/>
      <c r="BL776" s="30"/>
      <c r="BM776" s="30"/>
      <c r="BN776" s="30"/>
      <c r="BO776" s="30"/>
      <c r="BP776" s="30"/>
      <c r="BQ776" s="30"/>
      <c r="BR776" s="30"/>
      <c r="BS776" s="30"/>
      <c r="BT776" s="30"/>
      <c r="BU776" s="30"/>
      <c r="BV776" s="30"/>
      <c r="BW776" s="30"/>
      <c r="BX776" s="30"/>
    </row>
    <row r="777" spans="1:76" ht="15.75" customHeight="1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46"/>
      <c r="BF777" s="30"/>
      <c r="BG777" s="30"/>
      <c r="BH777" s="30"/>
      <c r="BI777" s="30"/>
      <c r="BJ777" s="30"/>
      <c r="BK777" s="30"/>
      <c r="BL777" s="30"/>
      <c r="BM777" s="30"/>
      <c r="BN777" s="30"/>
      <c r="BO777" s="30"/>
      <c r="BP777" s="30"/>
      <c r="BQ777" s="30"/>
      <c r="BR777" s="30"/>
      <c r="BS777" s="30"/>
      <c r="BT777" s="30"/>
      <c r="BU777" s="30"/>
      <c r="BV777" s="30"/>
      <c r="BW777" s="30"/>
      <c r="BX777" s="30"/>
    </row>
    <row r="778" spans="1:76" ht="15.75" customHeight="1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30"/>
      <c r="BB778" s="30"/>
      <c r="BC778" s="30"/>
      <c r="BD778" s="30"/>
      <c r="BE778" s="46"/>
      <c r="BF778" s="30"/>
      <c r="BG778" s="30"/>
      <c r="BH778" s="30"/>
      <c r="BI778" s="30"/>
      <c r="BJ778" s="30"/>
      <c r="BK778" s="30"/>
      <c r="BL778" s="30"/>
      <c r="BM778" s="30"/>
      <c r="BN778" s="30"/>
      <c r="BO778" s="30"/>
      <c r="BP778" s="30"/>
      <c r="BQ778" s="30"/>
      <c r="BR778" s="30"/>
      <c r="BS778" s="30"/>
      <c r="BT778" s="30"/>
      <c r="BU778" s="30"/>
      <c r="BV778" s="30"/>
      <c r="BW778" s="30"/>
      <c r="BX778" s="30"/>
    </row>
    <row r="779" spans="1:76" ht="15.75" customHeight="1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46"/>
      <c r="BF779" s="30"/>
      <c r="BG779" s="30"/>
      <c r="BH779" s="30"/>
      <c r="BI779" s="30"/>
      <c r="BJ779" s="30"/>
      <c r="BK779" s="30"/>
      <c r="BL779" s="30"/>
      <c r="BM779" s="30"/>
      <c r="BN779" s="30"/>
      <c r="BO779" s="30"/>
      <c r="BP779" s="30"/>
      <c r="BQ779" s="30"/>
      <c r="BR779" s="30"/>
      <c r="BS779" s="30"/>
      <c r="BT779" s="30"/>
      <c r="BU779" s="30"/>
      <c r="BV779" s="30"/>
      <c r="BW779" s="30"/>
      <c r="BX779" s="30"/>
    </row>
    <row r="780" spans="1:76" ht="15.75" customHeight="1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30"/>
      <c r="BB780" s="30"/>
      <c r="BC780" s="30"/>
      <c r="BD780" s="30"/>
      <c r="BE780" s="46"/>
      <c r="BF780" s="30"/>
      <c r="BG780" s="30"/>
      <c r="BH780" s="30"/>
      <c r="BI780" s="30"/>
      <c r="BJ780" s="30"/>
      <c r="BK780" s="30"/>
      <c r="BL780" s="30"/>
      <c r="BM780" s="30"/>
      <c r="BN780" s="30"/>
      <c r="BO780" s="30"/>
      <c r="BP780" s="30"/>
      <c r="BQ780" s="30"/>
      <c r="BR780" s="30"/>
      <c r="BS780" s="30"/>
      <c r="BT780" s="30"/>
      <c r="BU780" s="30"/>
      <c r="BV780" s="30"/>
      <c r="BW780" s="30"/>
      <c r="BX780" s="30"/>
    </row>
    <row r="781" spans="1:76" ht="15.75" customHeight="1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46"/>
      <c r="BF781" s="30"/>
      <c r="BG781" s="30"/>
      <c r="BH781" s="30"/>
      <c r="BI781" s="30"/>
      <c r="BJ781" s="30"/>
      <c r="BK781" s="30"/>
      <c r="BL781" s="30"/>
      <c r="BM781" s="30"/>
      <c r="BN781" s="30"/>
      <c r="BO781" s="30"/>
      <c r="BP781" s="30"/>
      <c r="BQ781" s="30"/>
      <c r="BR781" s="30"/>
      <c r="BS781" s="30"/>
      <c r="BT781" s="30"/>
      <c r="BU781" s="30"/>
      <c r="BV781" s="30"/>
      <c r="BW781" s="30"/>
      <c r="BX781" s="30"/>
    </row>
    <row r="782" spans="1:76" ht="15.75" customHeight="1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30"/>
      <c r="BB782" s="30"/>
      <c r="BC782" s="30"/>
      <c r="BD782" s="30"/>
      <c r="BE782" s="46"/>
      <c r="BF782" s="30"/>
      <c r="BG782" s="30"/>
      <c r="BH782" s="30"/>
      <c r="BI782" s="30"/>
      <c r="BJ782" s="30"/>
      <c r="BK782" s="30"/>
      <c r="BL782" s="30"/>
      <c r="BM782" s="30"/>
      <c r="BN782" s="30"/>
      <c r="BO782" s="30"/>
      <c r="BP782" s="30"/>
      <c r="BQ782" s="30"/>
      <c r="BR782" s="30"/>
      <c r="BS782" s="30"/>
      <c r="BT782" s="30"/>
      <c r="BU782" s="30"/>
      <c r="BV782" s="30"/>
      <c r="BW782" s="30"/>
      <c r="BX782" s="30"/>
    </row>
    <row r="783" spans="1:76" ht="15.75" customHeight="1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46"/>
      <c r="BF783" s="30"/>
      <c r="BG783" s="30"/>
      <c r="BH783" s="30"/>
      <c r="BI783" s="30"/>
      <c r="BJ783" s="30"/>
      <c r="BK783" s="30"/>
      <c r="BL783" s="30"/>
      <c r="BM783" s="30"/>
      <c r="BN783" s="30"/>
      <c r="BO783" s="30"/>
      <c r="BP783" s="30"/>
      <c r="BQ783" s="30"/>
      <c r="BR783" s="30"/>
      <c r="BS783" s="30"/>
      <c r="BT783" s="30"/>
      <c r="BU783" s="30"/>
      <c r="BV783" s="30"/>
      <c r="BW783" s="30"/>
      <c r="BX783" s="30"/>
    </row>
    <row r="784" spans="1:76" ht="15.75" customHeight="1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30"/>
      <c r="BB784" s="30"/>
      <c r="BC784" s="30"/>
      <c r="BD784" s="30"/>
      <c r="BE784" s="46"/>
      <c r="BF784" s="30"/>
      <c r="BG784" s="30"/>
      <c r="BH784" s="30"/>
      <c r="BI784" s="30"/>
      <c r="BJ784" s="30"/>
      <c r="BK784" s="30"/>
      <c r="BL784" s="30"/>
      <c r="BM784" s="30"/>
      <c r="BN784" s="30"/>
      <c r="BO784" s="30"/>
      <c r="BP784" s="30"/>
      <c r="BQ784" s="30"/>
      <c r="BR784" s="30"/>
      <c r="BS784" s="30"/>
      <c r="BT784" s="30"/>
      <c r="BU784" s="30"/>
      <c r="BV784" s="30"/>
      <c r="BW784" s="30"/>
      <c r="BX784" s="30"/>
    </row>
    <row r="785" spans="1:76" ht="15.75" customHeight="1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46"/>
      <c r="BF785" s="30"/>
      <c r="BG785" s="30"/>
      <c r="BH785" s="30"/>
      <c r="BI785" s="30"/>
      <c r="BJ785" s="30"/>
      <c r="BK785" s="30"/>
      <c r="BL785" s="30"/>
      <c r="BM785" s="30"/>
      <c r="BN785" s="30"/>
      <c r="BO785" s="30"/>
      <c r="BP785" s="30"/>
      <c r="BQ785" s="30"/>
      <c r="BR785" s="30"/>
      <c r="BS785" s="30"/>
      <c r="BT785" s="30"/>
      <c r="BU785" s="30"/>
      <c r="BV785" s="30"/>
      <c r="BW785" s="30"/>
      <c r="BX785" s="30"/>
    </row>
    <row r="786" spans="1:76" ht="15.75" customHeight="1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30"/>
      <c r="BB786" s="30"/>
      <c r="BC786" s="30"/>
      <c r="BD786" s="30"/>
      <c r="BE786" s="46"/>
      <c r="BF786" s="30"/>
      <c r="BG786" s="30"/>
      <c r="BH786" s="30"/>
      <c r="BI786" s="30"/>
      <c r="BJ786" s="30"/>
      <c r="BK786" s="30"/>
      <c r="BL786" s="30"/>
      <c r="BM786" s="30"/>
      <c r="BN786" s="30"/>
      <c r="BO786" s="30"/>
      <c r="BP786" s="30"/>
      <c r="BQ786" s="30"/>
      <c r="BR786" s="30"/>
      <c r="BS786" s="30"/>
      <c r="BT786" s="30"/>
      <c r="BU786" s="30"/>
      <c r="BV786" s="30"/>
      <c r="BW786" s="30"/>
      <c r="BX786" s="30"/>
    </row>
    <row r="787" spans="1:76" ht="15.75" customHeight="1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46"/>
      <c r="BF787" s="30"/>
      <c r="BG787" s="30"/>
      <c r="BH787" s="30"/>
      <c r="BI787" s="30"/>
      <c r="BJ787" s="30"/>
      <c r="BK787" s="30"/>
      <c r="BL787" s="30"/>
      <c r="BM787" s="30"/>
      <c r="BN787" s="30"/>
      <c r="BO787" s="30"/>
      <c r="BP787" s="30"/>
      <c r="BQ787" s="30"/>
      <c r="BR787" s="30"/>
      <c r="BS787" s="30"/>
      <c r="BT787" s="30"/>
      <c r="BU787" s="30"/>
      <c r="BV787" s="30"/>
      <c r="BW787" s="30"/>
      <c r="BX787" s="30"/>
    </row>
    <row r="788" spans="1:76" ht="15.75" customHeight="1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30"/>
      <c r="BB788" s="30"/>
      <c r="BC788" s="30"/>
      <c r="BD788" s="30"/>
      <c r="BE788" s="46"/>
      <c r="BF788" s="30"/>
      <c r="BG788" s="30"/>
      <c r="BH788" s="30"/>
      <c r="BI788" s="30"/>
      <c r="BJ788" s="30"/>
      <c r="BK788" s="30"/>
      <c r="BL788" s="30"/>
      <c r="BM788" s="30"/>
      <c r="BN788" s="30"/>
      <c r="BO788" s="30"/>
      <c r="BP788" s="30"/>
      <c r="BQ788" s="30"/>
      <c r="BR788" s="30"/>
      <c r="BS788" s="30"/>
      <c r="BT788" s="30"/>
      <c r="BU788" s="30"/>
      <c r="BV788" s="30"/>
      <c r="BW788" s="30"/>
      <c r="BX788" s="30"/>
    </row>
    <row r="789" spans="1:76" ht="15.75" customHeight="1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46"/>
      <c r="BF789" s="30"/>
      <c r="BG789" s="30"/>
      <c r="BH789" s="30"/>
      <c r="BI789" s="30"/>
      <c r="BJ789" s="30"/>
      <c r="BK789" s="30"/>
      <c r="BL789" s="30"/>
      <c r="BM789" s="30"/>
      <c r="BN789" s="30"/>
      <c r="BO789" s="30"/>
      <c r="BP789" s="30"/>
      <c r="BQ789" s="30"/>
      <c r="BR789" s="30"/>
      <c r="BS789" s="30"/>
      <c r="BT789" s="30"/>
      <c r="BU789" s="30"/>
      <c r="BV789" s="30"/>
      <c r="BW789" s="30"/>
      <c r="BX789" s="30"/>
    </row>
    <row r="790" spans="1:76" ht="15.75" customHeight="1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46"/>
      <c r="BF790" s="30"/>
      <c r="BG790" s="30"/>
      <c r="BH790" s="30"/>
      <c r="BI790" s="30"/>
      <c r="BJ790" s="30"/>
      <c r="BK790" s="30"/>
      <c r="BL790" s="30"/>
      <c r="BM790" s="30"/>
      <c r="BN790" s="30"/>
      <c r="BO790" s="30"/>
      <c r="BP790" s="30"/>
      <c r="BQ790" s="30"/>
      <c r="BR790" s="30"/>
      <c r="BS790" s="30"/>
      <c r="BT790" s="30"/>
      <c r="BU790" s="30"/>
      <c r="BV790" s="30"/>
      <c r="BW790" s="30"/>
      <c r="BX790" s="30"/>
    </row>
    <row r="791" spans="1:76" ht="15.75" customHeight="1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46"/>
      <c r="BF791" s="30"/>
      <c r="BG791" s="30"/>
      <c r="BH791" s="30"/>
      <c r="BI791" s="30"/>
      <c r="BJ791" s="30"/>
      <c r="BK791" s="30"/>
      <c r="BL791" s="30"/>
      <c r="BM791" s="30"/>
      <c r="BN791" s="30"/>
      <c r="BO791" s="30"/>
      <c r="BP791" s="30"/>
      <c r="BQ791" s="30"/>
      <c r="BR791" s="30"/>
      <c r="BS791" s="30"/>
      <c r="BT791" s="30"/>
      <c r="BU791" s="30"/>
      <c r="BV791" s="30"/>
      <c r="BW791" s="30"/>
      <c r="BX791" s="30"/>
    </row>
    <row r="792" spans="1:76" ht="15.75" customHeight="1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30"/>
      <c r="BB792" s="30"/>
      <c r="BC792" s="30"/>
      <c r="BD792" s="30"/>
      <c r="BE792" s="46"/>
      <c r="BF792" s="30"/>
      <c r="BG792" s="30"/>
      <c r="BH792" s="30"/>
      <c r="BI792" s="30"/>
      <c r="BJ792" s="30"/>
      <c r="BK792" s="30"/>
      <c r="BL792" s="30"/>
      <c r="BM792" s="30"/>
      <c r="BN792" s="30"/>
      <c r="BO792" s="30"/>
      <c r="BP792" s="30"/>
      <c r="BQ792" s="30"/>
      <c r="BR792" s="30"/>
      <c r="BS792" s="30"/>
      <c r="BT792" s="30"/>
      <c r="BU792" s="30"/>
      <c r="BV792" s="30"/>
      <c r="BW792" s="30"/>
      <c r="BX792" s="30"/>
    </row>
    <row r="793" spans="1:76" ht="15.75" customHeight="1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46"/>
      <c r="BF793" s="30"/>
      <c r="BG793" s="30"/>
      <c r="BH793" s="30"/>
      <c r="BI793" s="30"/>
      <c r="BJ793" s="30"/>
      <c r="BK793" s="30"/>
      <c r="BL793" s="30"/>
      <c r="BM793" s="30"/>
      <c r="BN793" s="30"/>
      <c r="BO793" s="30"/>
      <c r="BP793" s="30"/>
      <c r="BQ793" s="30"/>
      <c r="BR793" s="30"/>
      <c r="BS793" s="30"/>
      <c r="BT793" s="30"/>
      <c r="BU793" s="30"/>
      <c r="BV793" s="30"/>
      <c r="BW793" s="30"/>
      <c r="BX793" s="30"/>
    </row>
    <row r="794" spans="1:76" ht="15.75" customHeight="1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30"/>
      <c r="BB794" s="30"/>
      <c r="BC794" s="30"/>
      <c r="BD794" s="30"/>
      <c r="BE794" s="46"/>
      <c r="BF794" s="30"/>
      <c r="BG794" s="30"/>
      <c r="BH794" s="30"/>
      <c r="BI794" s="30"/>
      <c r="BJ794" s="30"/>
      <c r="BK794" s="30"/>
      <c r="BL794" s="30"/>
      <c r="BM794" s="30"/>
      <c r="BN794" s="30"/>
      <c r="BO794" s="30"/>
      <c r="BP794" s="30"/>
      <c r="BQ794" s="30"/>
      <c r="BR794" s="30"/>
      <c r="BS794" s="30"/>
      <c r="BT794" s="30"/>
      <c r="BU794" s="30"/>
      <c r="BV794" s="30"/>
      <c r="BW794" s="30"/>
      <c r="BX794" s="30"/>
    </row>
    <row r="795" spans="1:76" ht="15.75" customHeight="1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46"/>
      <c r="BF795" s="30"/>
      <c r="BG795" s="30"/>
      <c r="BH795" s="30"/>
      <c r="BI795" s="30"/>
      <c r="BJ795" s="30"/>
      <c r="BK795" s="30"/>
      <c r="BL795" s="30"/>
      <c r="BM795" s="30"/>
      <c r="BN795" s="30"/>
      <c r="BO795" s="30"/>
      <c r="BP795" s="30"/>
      <c r="BQ795" s="30"/>
      <c r="BR795" s="30"/>
      <c r="BS795" s="30"/>
      <c r="BT795" s="30"/>
      <c r="BU795" s="30"/>
      <c r="BV795" s="30"/>
      <c r="BW795" s="30"/>
      <c r="BX795" s="30"/>
    </row>
    <row r="796" spans="1:76" ht="15.75" customHeight="1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46"/>
      <c r="BF796" s="30"/>
      <c r="BG796" s="30"/>
      <c r="BH796" s="30"/>
      <c r="BI796" s="30"/>
      <c r="BJ796" s="30"/>
      <c r="BK796" s="30"/>
      <c r="BL796" s="30"/>
      <c r="BM796" s="30"/>
      <c r="BN796" s="30"/>
      <c r="BO796" s="30"/>
      <c r="BP796" s="30"/>
      <c r="BQ796" s="30"/>
      <c r="BR796" s="30"/>
      <c r="BS796" s="30"/>
      <c r="BT796" s="30"/>
      <c r="BU796" s="30"/>
      <c r="BV796" s="30"/>
      <c r="BW796" s="30"/>
      <c r="BX796" s="30"/>
    </row>
    <row r="797" spans="1:76" ht="15.75" customHeight="1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46"/>
      <c r="BF797" s="30"/>
      <c r="BG797" s="30"/>
      <c r="BH797" s="30"/>
      <c r="BI797" s="30"/>
      <c r="BJ797" s="30"/>
      <c r="BK797" s="30"/>
      <c r="BL797" s="30"/>
      <c r="BM797" s="30"/>
      <c r="BN797" s="30"/>
      <c r="BO797" s="30"/>
      <c r="BP797" s="30"/>
      <c r="BQ797" s="30"/>
      <c r="BR797" s="30"/>
      <c r="BS797" s="30"/>
      <c r="BT797" s="30"/>
      <c r="BU797" s="30"/>
      <c r="BV797" s="30"/>
      <c r="BW797" s="30"/>
      <c r="BX797" s="30"/>
    </row>
    <row r="798" spans="1:76" ht="15.75" customHeight="1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46"/>
      <c r="BF798" s="30"/>
      <c r="BG798" s="30"/>
      <c r="BH798" s="30"/>
      <c r="BI798" s="30"/>
      <c r="BJ798" s="30"/>
      <c r="BK798" s="30"/>
      <c r="BL798" s="30"/>
      <c r="BM798" s="30"/>
      <c r="BN798" s="30"/>
      <c r="BO798" s="30"/>
      <c r="BP798" s="30"/>
      <c r="BQ798" s="30"/>
      <c r="BR798" s="30"/>
      <c r="BS798" s="30"/>
      <c r="BT798" s="30"/>
      <c r="BU798" s="30"/>
      <c r="BV798" s="30"/>
      <c r="BW798" s="30"/>
      <c r="BX798" s="30"/>
    </row>
    <row r="799" spans="1:76" ht="15.75" customHeight="1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46"/>
      <c r="BF799" s="30"/>
      <c r="BG799" s="30"/>
      <c r="BH799" s="30"/>
      <c r="BI799" s="30"/>
      <c r="BJ799" s="30"/>
      <c r="BK799" s="30"/>
      <c r="BL799" s="30"/>
      <c r="BM799" s="30"/>
      <c r="BN799" s="30"/>
      <c r="BO799" s="30"/>
      <c r="BP799" s="30"/>
      <c r="BQ799" s="30"/>
      <c r="BR799" s="30"/>
      <c r="BS799" s="30"/>
      <c r="BT799" s="30"/>
      <c r="BU799" s="30"/>
      <c r="BV799" s="30"/>
      <c r="BW799" s="30"/>
      <c r="BX799" s="30"/>
    </row>
    <row r="800" spans="1:76" ht="15.75" customHeight="1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46"/>
      <c r="BF800" s="30"/>
      <c r="BG800" s="30"/>
      <c r="BH800" s="30"/>
      <c r="BI800" s="30"/>
      <c r="BJ800" s="30"/>
      <c r="BK800" s="30"/>
      <c r="BL800" s="30"/>
      <c r="BM800" s="30"/>
      <c r="BN800" s="30"/>
      <c r="BO800" s="30"/>
      <c r="BP800" s="30"/>
      <c r="BQ800" s="30"/>
      <c r="BR800" s="30"/>
      <c r="BS800" s="30"/>
      <c r="BT800" s="30"/>
      <c r="BU800" s="30"/>
      <c r="BV800" s="30"/>
      <c r="BW800" s="30"/>
      <c r="BX800" s="30"/>
    </row>
    <row r="801" spans="1:76" ht="15.75" customHeight="1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46"/>
      <c r="BF801" s="30"/>
      <c r="BG801" s="30"/>
      <c r="BH801" s="30"/>
      <c r="BI801" s="30"/>
      <c r="BJ801" s="30"/>
      <c r="BK801" s="30"/>
      <c r="BL801" s="30"/>
      <c r="BM801" s="30"/>
      <c r="BN801" s="30"/>
      <c r="BO801" s="30"/>
      <c r="BP801" s="30"/>
      <c r="BQ801" s="30"/>
      <c r="BR801" s="30"/>
      <c r="BS801" s="30"/>
      <c r="BT801" s="30"/>
      <c r="BU801" s="30"/>
      <c r="BV801" s="30"/>
      <c r="BW801" s="30"/>
      <c r="BX801" s="30"/>
    </row>
    <row r="802" spans="1:76" ht="15.75" customHeight="1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46"/>
      <c r="BF802" s="30"/>
      <c r="BG802" s="30"/>
      <c r="BH802" s="30"/>
      <c r="BI802" s="30"/>
      <c r="BJ802" s="30"/>
      <c r="BK802" s="30"/>
      <c r="BL802" s="30"/>
      <c r="BM802" s="30"/>
      <c r="BN802" s="30"/>
      <c r="BO802" s="30"/>
      <c r="BP802" s="30"/>
      <c r="BQ802" s="30"/>
      <c r="BR802" s="30"/>
      <c r="BS802" s="30"/>
      <c r="BT802" s="30"/>
      <c r="BU802" s="30"/>
      <c r="BV802" s="30"/>
      <c r="BW802" s="30"/>
      <c r="BX802" s="30"/>
    </row>
    <row r="803" spans="1:76" ht="15.75" customHeight="1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46"/>
      <c r="BF803" s="30"/>
      <c r="BG803" s="30"/>
      <c r="BH803" s="30"/>
      <c r="BI803" s="30"/>
      <c r="BJ803" s="30"/>
      <c r="BK803" s="30"/>
      <c r="BL803" s="30"/>
      <c r="BM803" s="30"/>
      <c r="BN803" s="30"/>
      <c r="BO803" s="30"/>
      <c r="BP803" s="30"/>
      <c r="BQ803" s="30"/>
      <c r="BR803" s="30"/>
      <c r="BS803" s="30"/>
      <c r="BT803" s="30"/>
      <c r="BU803" s="30"/>
      <c r="BV803" s="30"/>
      <c r="BW803" s="30"/>
      <c r="BX803" s="30"/>
    </row>
    <row r="804" spans="1:76" ht="15.75" customHeight="1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46"/>
      <c r="BF804" s="30"/>
      <c r="BG804" s="30"/>
      <c r="BH804" s="30"/>
      <c r="BI804" s="30"/>
      <c r="BJ804" s="30"/>
      <c r="BK804" s="30"/>
      <c r="BL804" s="30"/>
      <c r="BM804" s="30"/>
      <c r="BN804" s="30"/>
      <c r="BO804" s="30"/>
      <c r="BP804" s="30"/>
      <c r="BQ804" s="30"/>
      <c r="BR804" s="30"/>
      <c r="BS804" s="30"/>
      <c r="BT804" s="30"/>
      <c r="BU804" s="30"/>
      <c r="BV804" s="30"/>
      <c r="BW804" s="30"/>
      <c r="BX804" s="30"/>
    </row>
    <row r="805" spans="1:76" ht="15.75" customHeight="1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46"/>
      <c r="BF805" s="30"/>
      <c r="BG805" s="30"/>
      <c r="BH805" s="30"/>
      <c r="BI805" s="30"/>
      <c r="BJ805" s="30"/>
      <c r="BK805" s="30"/>
      <c r="BL805" s="30"/>
      <c r="BM805" s="30"/>
      <c r="BN805" s="30"/>
      <c r="BO805" s="30"/>
      <c r="BP805" s="30"/>
      <c r="BQ805" s="30"/>
      <c r="BR805" s="30"/>
      <c r="BS805" s="30"/>
      <c r="BT805" s="30"/>
      <c r="BU805" s="30"/>
      <c r="BV805" s="30"/>
      <c r="BW805" s="30"/>
      <c r="BX805" s="30"/>
    </row>
    <row r="806" spans="1:76" ht="15.75" customHeight="1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30"/>
      <c r="BB806" s="30"/>
      <c r="BC806" s="30"/>
      <c r="BD806" s="30"/>
      <c r="BE806" s="46"/>
      <c r="BF806" s="30"/>
      <c r="BG806" s="30"/>
      <c r="BH806" s="30"/>
      <c r="BI806" s="30"/>
      <c r="BJ806" s="30"/>
      <c r="BK806" s="30"/>
      <c r="BL806" s="30"/>
      <c r="BM806" s="30"/>
      <c r="BN806" s="30"/>
      <c r="BO806" s="30"/>
      <c r="BP806" s="30"/>
      <c r="BQ806" s="30"/>
      <c r="BR806" s="30"/>
      <c r="BS806" s="30"/>
      <c r="BT806" s="30"/>
      <c r="BU806" s="30"/>
      <c r="BV806" s="30"/>
      <c r="BW806" s="30"/>
      <c r="BX806" s="30"/>
    </row>
    <row r="807" spans="1:76" ht="15.75" customHeight="1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46"/>
      <c r="BF807" s="30"/>
      <c r="BG807" s="30"/>
      <c r="BH807" s="30"/>
      <c r="BI807" s="30"/>
      <c r="BJ807" s="30"/>
      <c r="BK807" s="30"/>
      <c r="BL807" s="30"/>
      <c r="BM807" s="30"/>
      <c r="BN807" s="30"/>
      <c r="BO807" s="30"/>
      <c r="BP807" s="30"/>
      <c r="BQ807" s="30"/>
      <c r="BR807" s="30"/>
      <c r="BS807" s="30"/>
      <c r="BT807" s="30"/>
      <c r="BU807" s="30"/>
      <c r="BV807" s="30"/>
      <c r="BW807" s="30"/>
      <c r="BX807" s="30"/>
    </row>
    <row r="808" spans="1:76" ht="15.75" customHeight="1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46"/>
      <c r="BF808" s="30"/>
      <c r="BG808" s="30"/>
      <c r="BH808" s="30"/>
      <c r="BI808" s="30"/>
      <c r="BJ808" s="30"/>
      <c r="BK808" s="30"/>
      <c r="BL808" s="30"/>
      <c r="BM808" s="30"/>
      <c r="BN808" s="30"/>
      <c r="BO808" s="30"/>
      <c r="BP808" s="30"/>
      <c r="BQ808" s="30"/>
      <c r="BR808" s="30"/>
      <c r="BS808" s="30"/>
      <c r="BT808" s="30"/>
      <c r="BU808" s="30"/>
      <c r="BV808" s="30"/>
      <c r="BW808" s="30"/>
      <c r="BX808" s="30"/>
    </row>
    <row r="809" spans="1:76" ht="15.75" customHeight="1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46"/>
      <c r="BF809" s="30"/>
      <c r="BG809" s="30"/>
      <c r="BH809" s="30"/>
      <c r="BI809" s="30"/>
      <c r="BJ809" s="30"/>
      <c r="BK809" s="30"/>
      <c r="BL809" s="30"/>
      <c r="BM809" s="30"/>
      <c r="BN809" s="30"/>
      <c r="BO809" s="30"/>
      <c r="BP809" s="30"/>
      <c r="BQ809" s="30"/>
      <c r="BR809" s="30"/>
      <c r="BS809" s="30"/>
      <c r="BT809" s="30"/>
      <c r="BU809" s="30"/>
      <c r="BV809" s="30"/>
      <c r="BW809" s="30"/>
      <c r="BX809" s="30"/>
    </row>
    <row r="810" spans="1:76" ht="15.75" customHeight="1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46"/>
      <c r="BF810" s="30"/>
      <c r="BG810" s="30"/>
      <c r="BH810" s="30"/>
      <c r="BI810" s="30"/>
      <c r="BJ810" s="30"/>
      <c r="BK810" s="30"/>
      <c r="BL810" s="30"/>
      <c r="BM810" s="30"/>
      <c r="BN810" s="30"/>
      <c r="BO810" s="30"/>
      <c r="BP810" s="30"/>
      <c r="BQ810" s="30"/>
      <c r="BR810" s="30"/>
      <c r="BS810" s="30"/>
      <c r="BT810" s="30"/>
      <c r="BU810" s="30"/>
      <c r="BV810" s="30"/>
      <c r="BW810" s="30"/>
      <c r="BX810" s="30"/>
    </row>
    <row r="811" spans="1:76" ht="15.75" customHeight="1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46"/>
      <c r="BF811" s="30"/>
      <c r="BG811" s="30"/>
      <c r="BH811" s="30"/>
      <c r="BI811" s="30"/>
      <c r="BJ811" s="30"/>
      <c r="BK811" s="30"/>
      <c r="BL811" s="30"/>
      <c r="BM811" s="30"/>
      <c r="BN811" s="30"/>
      <c r="BO811" s="30"/>
      <c r="BP811" s="30"/>
      <c r="BQ811" s="30"/>
      <c r="BR811" s="30"/>
      <c r="BS811" s="30"/>
      <c r="BT811" s="30"/>
      <c r="BU811" s="30"/>
      <c r="BV811" s="30"/>
      <c r="BW811" s="30"/>
      <c r="BX811" s="30"/>
    </row>
    <row r="812" spans="1:76" ht="15.75" customHeight="1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30"/>
      <c r="BB812" s="30"/>
      <c r="BC812" s="30"/>
      <c r="BD812" s="30"/>
      <c r="BE812" s="46"/>
      <c r="BF812" s="30"/>
      <c r="BG812" s="30"/>
      <c r="BH812" s="30"/>
      <c r="BI812" s="30"/>
      <c r="BJ812" s="30"/>
      <c r="BK812" s="30"/>
      <c r="BL812" s="30"/>
      <c r="BM812" s="30"/>
      <c r="BN812" s="30"/>
      <c r="BO812" s="30"/>
      <c r="BP812" s="30"/>
      <c r="BQ812" s="30"/>
      <c r="BR812" s="30"/>
      <c r="BS812" s="30"/>
      <c r="BT812" s="30"/>
      <c r="BU812" s="30"/>
      <c r="BV812" s="30"/>
      <c r="BW812" s="30"/>
      <c r="BX812" s="30"/>
    </row>
    <row r="813" spans="1:76" ht="15.75" customHeight="1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46"/>
      <c r="BF813" s="30"/>
      <c r="BG813" s="30"/>
      <c r="BH813" s="30"/>
      <c r="BI813" s="30"/>
      <c r="BJ813" s="30"/>
      <c r="BK813" s="30"/>
      <c r="BL813" s="30"/>
      <c r="BM813" s="30"/>
      <c r="BN813" s="30"/>
      <c r="BO813" s="30"/>
      <c r="BP813" s="30"/>
      <c r="BQ813" s="30"/>
      <c r="BR813" s="30"/>
      <c r="BS813" s="30"/>
      <c r="BT813" s="30"/>
      <c r="BU813" s="30"/>
      <c r="BV813" s="30"/>
      <c r="BW813" s="30"/>
      <c r="BX813" s="30"/>
    </row>
    <row r="814" spans="1:76" ht="15.75" customHeight="1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30"/>
      <c r="BB814" s="30"/>
      <c r="BC814" s="30"/>
      <c r="BD814" s="30"/>
      <c r="BE814" s="46"/>
      <c r="BF814" s="30"/>
      <c r="BG814" s="30"/>
      <c r="BH814" s="30"/>
      <c r="BI814" s="30"/>
      <c r="BJ814" s="30"/>
      <c r="BK814" s="30"/>
      <c r="BL814" s="30"/>
      <c r="BM814" s="30"/>
      <c r="BN814" s="30"/>
      <c r="BO814" s="30"/>
      <c r="BP814" s="30"/>
      <c r="BQ814" s="30"/>
      <c r="BR814" s="30"/>
      <c r="BS814" s="30"/>
      <c r="BT814" s="30"/>
      <c r="BU814" s="30"/>
      <c r="BV814" s="30"/>
      <c r="BW814" s="30"/>
      <c r="BX814" s="30"/>
    </row>
    <row r="815" spans="1:76" ht="15.75" customHeight="1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46"/>
      <c r="BF815" s="30"/>
      <c r="BG815" s="30"/>
      <c r="BH815" s="30"/>
      <c r="BI815" s="30"/>
      <c r="BJ815" s="30"/>
      <c r="BK815" s="30"/>
      <c r="BL815" s="30"/>
      <c r="BM815" s="30"/>
      <c r="BN815" s="30"/>
      <c r="BO815" s="30"/>
      <c r="BP815" s="30"/>
      <c r="BQ815" s="30"/>
      <c r="BR815" s="30"/>
      <c r="BS815" s="30"/>
      <c r="BT815" s="30"/>
      <c r="BU815" s="30"/>
      <c r="BV815" s="30"/>
      <c r="BW815" s="30"/>
      <c r="BX815" s="30"/>
    </row>
    <row r="816" spans="1:76" ht="15.75" customHeight="1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30"/>
      <c r="BB816" s="30"/>
      <c r="BC816" s="30"/>
      <c r="BD816" s="30"/>
      <c r="BE816" s="46"/>
      <c r="BF816" s="30"/>
      <c r="BG816" s="30"/>
      <c r="BH816" s="30"/>
      <c r="BI816" s="30"/>
      <c r="BJ816" s="30"/>
      <c r="BK816" s="30"/>
      <c r="BL816" s="30"/>
      <c r="BM816" s="30"/>
      <c r="BN816" s="30"/>
      <c r="BO816" s="30"/>
      <c r="BP816" s="30"/>
      <c r="BQ816" s="30"/>
      <c r="BR816" s="30"/>
      <c r="BS816" s="30"/>
      <c r="BT816" s="30"/>
      <c r="BU816" s="30"/>
      <c r="BV816" s="30"/>
      <c r="BW816" s="30"/>
      <c r="BX816" s="30"/>
    </row>
    <row r="817" spans="1:76" ht="15.75" customHeight="1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46"/>
      <c r="BF817" s="30"/>
      <c r="BG817" s="30"/>
      <c r="BH817" s="30"/>
      <c r="BI817" s="30"/>
      <c r="BJ817" s="30"/>
      <c r="BK817" s="30"/>
      <c r="BL817" s="30"/>
      <c r="BM817" s="30"/>
      <c r="BN817" s="30"/>
      <c r="BO817" s="30"/>
      <c r="BP817" s="30"/>
      <c r="BQ817" s="30"/>
      <c r="BR817" s="30"/>
      <c r="BS817" s="30"/>
      <c r="BT817" s="30"/>
      <c r="BU817" s="30"/>
      <c r="BV817" s="30"/>
      <c r="BW817" s="30"/>
      <c r="BX817" s="30"/>
    </row>
    <row r="818" spans="1:76" ht="15.75" customHeight="1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30"/>
      <c r="BB818" s="30"/>
      <c r="BC818" s="30"/>
      <c r="BD818" s="30"/>
      <c r="BE818" s="46"/>
      <c r="BF818" s="30"/>
      <c r="BG818" s="30"/>
      <c r="BH818" s="30"/>
      <c r="BI818" s="30"/>
      <c r="BJ818" s="30"/>
      <c r="BK818" s="30"/>
      <c r="BL818" s="30"/>
      <c r="BM818" s="30"/>
      <c r="BN818" s="30"/>
      <c r="BO818" s="30"/>
      <c r="BP818" s="30"/>
      <c r="BQ818" s="30"/>
      <c r="BR818" s="30"/>
      <c r="BS818" s="30"/>
      <c r="BT818" s="30"/>
      <c r="BU818" s="30"/>
      <c r="BV818" s="30"/>
      <c r="BW818" s="30"/>
      <c r="BX818" s="30"/>
    </row>
    <row r="819" spans="1:76" ht="15.75" customHeight="1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46"/>
      <c r="BF819" s="30"/>
      <c r="BG819" s="30"/>
      <c r="BH819" s="30"/>
      <c r="BI819" s="30"/>
      <c r="BJ819" s="30"/>
      <c r="BK819" s="30"/>
      <c r="BL819" s="30"/>
      <c r="BM819" s="30"/>
      <c r="BN819" s="30"/>
      <c r="BO819" s="30"/>
      <c r="BP819" s="30"/>
      <c r="BQ819" s="30"/>
      <c r="BR819" s="30"/>
      <c r="BS819" s="30"/>
      <c r="BT819" s="30"/>
      <c r="BU819" s="30"/>
      <c r="BV819" s="30"/>
      <c r="BW819" s="30"/>
      <c r="BX819" s="30"/>
    </row>
    <row r="820" spans="1:76" ht="15.75" customHeight="1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30"/>
      <c r="BB820" s="30"/>
      <c r="BC820" s="30"/>
      <c r="BD820" s="30"/>
      <c r="BE820" s="46"/>
      <c r="BF820" s="30"/>
      <c r="BG820" s="30"/>
      <c r="BH820" s="30"/>
      <c r="BI820" s="30"/>
      <c r="BJ820" s="30"/>
      <c r="BK820" s="30"/>
      <c r="BL820" s="30"/>
      <c r="BM820" s="30"/>
      <c r="BN820" s="30"/>
      <c r="BO820" s="30"/>
      <c r="BP820" s="30"/>
      <c r="BQ820" s="30"/>
      <c r="BR820" s="30"/>
      <c r="BS820" s="30"/>
      <c r="BT820" s="30"/>
      <c r="BU820" s="30"/>
      <c r="BV820" s="30"/>
      <c r="BW820" s="30"/>
      <c r="BX820" s="30"/>
    </row>
    <row r="821" spans="1:76" ht="15.75" customHeight="1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46"/>
      <c r="BF821" s="30"/>
      <c r="BG821" s="30"/>
      <c r="BH821" s="30"/>
      <c r="BI821" s="30"/>
      <c r="BJ821" s="30"/>
      <c r="BK821" s="30"/>
      <c r="BL821" s="30"/>
      <c r="BM821" s="30"/>
      <c r="BN821" s="30"/>
      <c r="BO821" s="30"/>
      <c r="BP821" s="30"/>
      <c r="BQ821" s="30"/>
      <c r="BR821" s="30"/>
      <c r="BS821" s="30"/>
      <c r="BT821" s="30"/>
      <c r="BU821" s="30"/>
      <c r="BV821" s="30"/>
      <c r="BW821" s="30"/>
      <c r="BX821" s="30"/>
    </row>
    <row r="822" spans="1:76" ht="15.75" customHeight="1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30"/>
      <c r="BB822" s="30"/>
      <c r="BC822" s="30"/>
      <c r="BD822" s="30"/>
      <c r="BE822" s="46"/>
      <c r="BF822" s="30"/>
      <c r="BG822" s="30"/>
      <c r="BH822" s="30"/>
      <c r="BI822" s="30"/>
      <c r="BJ822" s="30"/>
      <c r="BK822" s="30"/>
      <c r="BL822" s="30"/>
      <c r="BM822" s="30"/>
      <c r="BN822" s="30"/>
      <c r="BO822" s="30"/>
      <c r="BP822" s="30"/>
      <c r="BQ822" s="30"/>
      <c r="BR822" s="30"/>
      <c r="BS822" s="30"/>
      <c r="BT822" s="30"/>
      <c r="BU822" s="30"/>
      <c r="BV822" s="30"/>
      <c r="BW822" s="30"/>
      <c r="BX822" s="30"/>
    </row>
    <row r="823" spans="1:76" ht="15.75" customHeight="1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46"/>
      <c r="BF823" s="30"/>
      <c r="BG823" s="30"/>
      <c r="BH823" s="30"/>
      <c r="BI823" s="30"/>
      <c r="BJ823" s="30"/>
      <c r="BK823" s="30"/>
      <c r="BL823" s="30"/>
      <c r="BM823" s="30"/>
      <c r="BN823" s="30"/>
      <c r="BO823" s="30"/>
      <c r="BP823" s="30"/>
      <c r="BQ823" s="30"/>
      <c r="BR823" s="30"/>
      <c r="BS823" s="30"/>
      <c r="BT823" s="30"/>
      <c r="BU823" s="30"/>
      <c r="BV823" s="30"/>
      <c r="BW823" s="30"/>
      <c r="BX823" s="30"/>
    </row>
    <row r="824" spans="1:76" ht="15.75" customHeight="1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30"/>
      <c r="BB824" s="30"/>
      <c r="BC824" s="30"/>
      <c r="BD824" s="30"/>
      <c r="BE824" s="46"/>
      <c r="BF824" s="30"/>
      <c r="BG824" s="30"/>
      <c r="BH824" s="30"/>
      <c r="BI824" s="30"/>
      <c r="BJ824" s="30"/>
      <c r="BK824" s="30"/>
      <c r="BL824" s="30"/>
      <c r="BM824" s="30"/>
      <c r="BN824" s="30"/>
      <c r="BO824" s="30"/>
      <c r="BP824" s="30"/>
      <c r="BQ824" s="30"/>
      <c r="BR824" s="30"/>
      <c r="BS824" s="30"/>
      <c r="BT824" s="30"/>
      <c r="BU824" s="30"/>
      <c r="BV824" s="30"/>
      <c r="BW824" s="30"/>
      <c r="BX824" s="30"/>
    </row>
    <row r="825" spans="1:76" ht="15.75" customHeight="1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46"/>
      <c r="BF825" s="30"/>
      <c r="BG825" s="30"/>
      <c r="BH825" s="30"/>
      <c r="BI825" s="30"/>
      <c r="BJ825" s="30"/>
      <c r="BK825" s="30"/>
      <c r="BL825" s="30"/>
      <c r="BM825" s="30"/>
      <c r="BN825" s="30"/>
      <c r="BO825" s="30"/>
      <c r="BP825" s="30"/>
      <c r="BQ825" s="30"/>
      <c r="BR825" s="30"/>
      <c r="BS825" s="30"/>
      <c r="BT825" s="30"/>
      <c r="BU825" s="30"/>
      <c r="BV825" s="30"/>
      <c r="BW825" s="30"/>
      <c r="BX825" s="30"/>
    </row>
    <row r="826" spans="1:76" ht="15.75" customHeight="1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30"/>
      <c r="BB826" s="30"/>
      <c r="BC826" s="30"/>
      <c r="BD826" s="30"/>
      <c r="BE826" s="46"/>
      <c r="BF826" s="30"/>
      <c r="BG826" s="30"/>
      <c r="BH826" s="30"/>
      <c r="BI826" s="30"/>
      <c r="BJ826" s="30"/>
      <c r="BK826" s="30"/>
      <c r="BL826" s="30"/>
      <c r="BM826" s="30"/>
      <c r="BN826" s="30"/>
      <c r="BO826" s="30"/>
      <c r="BP826" s="30"/>
      <c r="BQ826" s="30"/>
      <c r="BR826" s="30"/>
      <c r="BS826" s="30"/>
      <c r="BT826" s="30"/>
      <c r="BU826" s="30"/>
      <c r="BV826" s="30"/>
      <c r="BW826" s="30"/>
      <c r="BX826" s="30"/>
    </row>
    <row r="827" spans="1:76" ht="15.75" customHeight="1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46"/>
      <c r="BF827" s="30"/>
      <c r="BG827" s="30"/>
      <c r="BH827" s="30"/>
      <c r="BI827" s="30"/>
      <c r="BJ827" s="30"/>
      <c r="BK827" s="30"/>
      <c r="BL827" s="30"/>
      <c r="BM827" s="30"/>
      <c r="BN827" s="30"/>
      <c r="BO827" s="30"/>
      <c r="BP827" s="30"/>
      <c r="BQ827" s="30"/>
      <c r="BR827" s="30"/>
      <c r="BS827" s="30"/>
      <c r="BT827" s="30"/>
      <c r="BU827" s="30"/>
      <c r="BV827" s="30"/>
      <c r="BW827" s="30"/>
      <c r="BX827" s="30"/>
    </row>
    <row r="828" spans="1:76" ht="15.75" customHeight="1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46"/>
      <c r="BF828" s="30"/>
      <c r="BG828" s="30"/>
      <c r="BH828" s="30"/>
      <c r="BI828" s="30"/>
      <c r="BJ828" s="30"/>
      <c r="BK828" s="30"/>
      <c r="BL828" s="30"/>
      <c r="BM828" s="30"/>
      <c r="BN828" s="30"/>
      <c r="BO828" s="30"/>
      <c r="BP828" s="30"/>
      <c r="BQ828" s="30"/>
      <c r="BR828" s="30"/>
      <c r="BS828" s="30"/>
      <c r="BT828" s="30"/>
      <c r="BU828" s="30"/>
      <c r="BV828" s="30"/>
      <c r="BW828" s="30"/>
      <c r="BX828" s="30"/>
    </row>
    <row r="829" spans="1:76" ht="15.75" customHeight="1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46"/>
      <c r="BF829" s="30"/>
      <c r="BG829" s="30"/>
      <c r="BH829" s="30"/>
      <c r="BI829" s="30"/>
      <c r="BJ829" s="30"/>
      <c r="BK829" s="30"/>
      <c r="BL829" s="30"/>
      <c r="BM829" s="30"/>
      <c r="BN829" s="30"/>
      <c r="BO829" s="30"/>
      <c r="BP829" s="30"/>
      <c r="BQ829" s="30"/>
      <c r="BR829" s="30"/>
      <c r="BS829" s="30"/>
      <c r="BT829" s="30"/>
      <c r="BU829" s="30"/>
      <c r="BV829" s="30"/>
      <c r="BW829" s="30"/>
      <c r="BX829" s="30"/>
    </row>
    <row r="830" spans="1:76" ht="15.75" customHeight="1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46"/>
      <c r="BF830" s="30"/>
      <c r="BG830" s="30"/>
      <c r="BH830" s="30"/>
      <c r="BI830" s="30"/>
      <c r="BJ830" s="30"/>
      <c r="BK830" s="30"/>
      <c r="BL830" s="30"/>
      <c r="BM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X830" s="30"/>
    </row>
    <row r="831" spans="1:76" ht="15.75" customHeight="1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46"/>
      <c r="BF831" s="30"/>
      <c r="BG831" s="30"/>
      <c r="BH831" s="30"/>
      <c r="BI831" s="30"/>
      <c r="BJ831" s="30"/>
      <c r="BK831" s="30"/>
      <c r="BL831" s="30"/>
      <c r="BM831" s="30"/>
      <c r="BN831" s="30"/>
      <c r="BO831" s="30"/>
      <c r="BP831" s="30"/>
      <c r="BQ831" s="30"/>
      <c r="BR831" s="30"/>
      <c r="BS831" s="30"/>
      <c r="BT831" s="30"/>
      <c r="BU831" s="30"/>
      <c r="BV831" s="30"/>
      <c r="BW831" s="30"/>
      <c r="BX831" s="30"/>
    </row>
    <row r="832" spans="1:76" ht="15.75" customHeight="1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30"/>
      <c r="BB832" s="30"/>
      <c r="BC832" s="30"/>
      <c r="BD832" s="30"/>
      <c r="BE832" s="46"/>
      <c r="BF832" s="30"/>
      <c r="BG832" s="30"/>
      <c r="BH832" s="30"/>
      <c r="BI832" s="30"/>
      <c r="BJ832" s="30"/>
      <c r="BK832" s="30"/>
      <c r="BL832" s="30"/>
      <c r="BM832" s="30"/>
      <c r="BN832" s="30"/>
      <c r="BO832" s="30"/>
      <c r="BP832" s="30"/>
      <c r="BQ832" s="30"/>
      <c r="BR832" s="30"/>
      <c r="BS832" s="30"/>
      <c r="BT832" s="30"/>
      <c r="BU832" s="30"/>
      <c r="BV832" s="30"/>
      <c r="BW832" s="30"/>
      <c r="BX832" s="30"/>
    </row>
    <row r="833" spans="1:76" ht="15.75" customHeight="1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46"/>
      <c r="BF833" s="30"/>
      <c r="BG833" s="30"/>
      <c r="BH833" s="30"/>
      <c r="BI833" s="30"/>
      <c r="BJ833" s="30"/>
      <c r="BK833" s="30"/>
      <c r="BL833" s="30"/>
      <c r="BM833" s="30"/>
      <c r="BN833" s="30"/>
      <c r="BO833" s="30"/>
      <c r="BP833" s="30"/>
      <c r="BQ833" s="30"/>
      <c r="BR833" s="30"/>
      <c r="BS833" s="30"/>
      <c r="BT833" s="30"/>
      <c r="BU833" s="30"/>
      <c r="BV833" s="30"/>
      <c r="BW833" s="30"/>
      <c r="BX833" s="30"/>
    </row>
    <row r="834" spans="1:76" ht="15.75" customHeight="1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30"/>
      <c r="BB834" s="30"/>
      <c r="BC834" s="30"/>
      <c r="BD834" s="30"/>
      <c r="BE834" s="46"/>
      <c r="BF834" s="30"/>
      <c r="BG834" s="30"/>
      <c r="BH834" s="30"/>
      <c r="BI834" s="30"/>
      <c r="BJ834" s="30"/>
      <c r="BK834" s="30"/>
      <c r="BL834" s="30"/>
      <c r="BM834" s="30"/>
      <c r="BN834" s="30"/>
      <c r="BO834" s="30"/>
      <c r="BP834" s="30"/>
      <c r="BQ834" s="30"/>
      <c r="BR834" s="30"/>
      <c r="BS834" s="30"/>
      <c r="BT834" s="30"/>
      <c r="BU834" s="30"/>
      <c r="BV834" s="30"/>
      <c r="BW834" s="30"/>
      <c r="BX834" s="30"/>
    </row>
    <row r="835" spans="1:76" ht="15.75" customHeight="1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46"/>
      <c r="BF835" s="30"/>
      <c r="BG835" s="30"/>
      <c r="BH835" s="30"/>
      <c r="BI835" s="30"/>
      <c r="BJ835" s="30"/>
      <c r="BK835" s="30"/>
      <c r="BL835" s="30"/>
      <c r="BM835" s="30"/>
      <c r="BN835" s="30"/>
      <c r="BO835" s="30"/>
      <c r="BP835" s="30"/>
      <c r="BQ835" s="30"/>
      <c r="BR835" s="30"/>
      <c r="BS835" s="30"/>
      <c r="BT835" s="30"/>
      <c r="BU835" s="30"/>
      <c r="BV835" s="30"/>
      <c r="BW835" s="30"/>
      <c r="BX835" s="30"/>
    </row>
    <row r="836" spans="1:76" ht="15.75" customHeight="1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30"/>
      <c r="BB836" s="30"/>
      <c r="BC836" s="30"/>
      <c r="BD836" s="30"/>
      <c r="BE836" s="46"/>
      <c r="BF836" s="30"/>
      <c r="BG836" s="30"/>
      <c r="BH836" s="30"/>
      <c r="BI836" s="30"/>
      <c r="BJ836" s="30"/>
      <c r="BK836" s="30"/>
      <c r="BL836" s="30"/>
      <c r="BM836" s="30"/>
      <c r="BN836" s="30"/>
      <c r="BO836" s="30"/>
      <c r="BP836" s="30"/>
      <c r="BQ836" s="30"/>
      <c r="BR836" s="30"/>
      <c r="BS836" s="30"/>
      <c r="BT836" s="30"/>
      <c r="BU836" s="30"/>
      <c r="BV836" s="30"/>
      <c r="BW836" s="30"/>
      <c r="BX836" s="30"/>
    </row>
    <row r="837" spans="1:76" ht="15.75" customHeight="1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46"/>
      <c r="BF837" s="30"/>
      <c r="BG837" s="30"/>
      <c r="BH837" s="30"/>
      <c r="BI837" s="30"/>
      <c r="BJ837" s="30"/>
      <c r="BK837" s="30"/>
      <c r="BL837" s="30"/>
      <c r="BM837" s="30"/>
      <c r="BN837" s="30"/>
      <c r="BO837" s="30"/>
      <c r="BP837" s="30"/>
      <c r="BQ837" s="30"/>
      <c r="BR837" s="30"/>
      <c r="BS837" s="30"/>
      <c r="BT837" s="30"/>
      <c r="BU837" s="30"/>
      <c r="BV837" s="30"/>
      <c r="BW837" s="30"/>
      <c r="BX837" s="30"/>
    </row>
    <row r="838" spans="1:76" ht="15.75" customHeight="1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30"/>
      <c r="BB838" s="30"/>
      <c r="BC838" s="30"/>
      <c r="BD838" s="30"/>
      <c r="BE838" s="46"/>
      <c r="BF838" s="30"/>
      <c r="BG838" s="30"/>
      <c r="BH838" s="30"/>
      <c r="BI838" s="30"/>
      <c r="BJ838" s="30"/>
      <c r="BK838" s="30"/>
      <c r="BL838" s="30"/>
      <c r="BM838" s="30"/>
      <c r="BN838" s="30"/>
      <c r="BO838" s="30"/>
      <c r="BP838" s="30"/>
      <c r="BQ838" s="30"/>
      <c r="BR838" s="30"/>
      <c r="BS838" s="30"/>
      <c r="BT838" s="30"/>
      <c r="BU838" s="30"/>
      <c r="BV838" s="30"/>
      <c r="BW838" s="30"/>
      <c r="BX838" s="30"/>
    </row>
    <row r="839" spans="1:76" ht="15.75" customHeight="1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46"/>
      <c r="BF839" s="30"/>
      <c r="BG839" s="30"/>
      <c r="BH839" s="30"/>
      <c r="BI839" s="30"/>
      <c r="BJ839" s="30"/>
      <c r="BK839" s="30"/>
      <c r="BL839" s="30"/>
      <c r="BM839" s="30"/>
      <c r="BN839" s="30"/>
      <c r="BO839" s="30"/>
      <c r="BP839" s="30"/>
      <c r="BQ839" s="30"/>
      <c r="BR839" s="30"/>
      <c r="BS839" s="30"/>
      <c r="BT839" s="30"/>
      <c r="BU839" s="30"/>
      <c r="BV839" s="30"/>
      <c r="BW839" s="30"/>
      <c r="BX839" s="30"/>
    </row>
    <row r="840" spans="1:76" ht="15.75" customHeight="1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30"/>
      <c r="BB840" s="30"/>
      <c r="BC840" s="30"/>
      <c r="BD840" s="30"/>
      <c r="BE840" s="46"/>
      <c r="BF840" s="30"/>
      <c r="BG840" s="30"/>
      <c r="BH840" s="30"/>
      <c r="BI840" s="30"/>
      <c r="BJ840" s="30"/>
      <c r="BK840" s="30"/>
      <c r="BL840" s="30"/>
      <c r="BM840" s="30"/>
      <c r="BN840" s="30"/>
      <c r="BO840" s="30"/>
      <c r="BP840" s="30"/>
      <c r="BQ840" s="30"/>
      <c r="BR840" s="30"/>
      <c r="BS840" s="30"/>
      <c r="BT840" s="30"/>
      <c r="BU840" s="30"/>
      <c r="BV840" s="30"/>
      <c r="BW840" s="30"/>
      <c r="BX840" s="30"/>
    </row>
    <row r="841" spans="1:76" ht="15.75" customHeight="1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46"/>
      <c r="BF841" s="30"/>
      <c r="BG841" s="30"/>
      <c r="BH841" s="30"/>
      <c r="BI841" s="30"/>
      <c r="BJ841" s="30"/>
      <c r="BK841" s="30"/>
      <c r="BL841" s="30"/>
      <c r="BM841" s="30"/>
      <c r="BN841" s="30"/>
      <c r="BO841" s="30"/>
      <c r="BP841" s="30"/>
      <c r="BQ841" s="30"/>
      <c r="BR841" s="30"/>
      <c r="BS841" s="30"/>
      <c r="BT841" s="30"/>
      <c r="BU841" s="30"/>
      <c r="BV841" s="30"/>
      <c r="BW841" s="30"/>
      <c r="BX841" s="30"/>
    </row>
    <row r="842" spans="1:76" ht="15.75" customHeight="1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30"/>
      <c r="BB842" s="30"/>
      <c r="BC842" s="30"/>
      <c r="BD842" s="30"/>
      <c r="BE842" s="46"/>
      <c r="BF842" s="30"/>
      <c r="BG842" s="30"/>
      <c r="BH842" s="30"/>
      <c r="BI842" s="30"/>
      <c r="BJ842" s="30"/>
      <c r="BK842" s="30"/>
      <c r="BL842" s="30"/>
      <c r="BM842" s="30"/>
      <c r="BN842" s="30"/>
      <c r="BO842" s="30"/>
      <c r="BP842" s="30"/>
      <c r="BQ842" s="30"/>
      <c r="BR842" s="30"/>
      <c r="BS842" s="30"/>
      <c r="BT842" s="30"/>
      <c r="BU842" s="30"/>
      <c r="BV842" s="30"/>
      <c r="BW842" s="30"/>
      <c r="BX842" s="30"/>
    </row>
    <row r="843" spans="1:76" ht="15.75" customHeight="1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46"/>
      <c r="BF843" s="30"/>
      <c r="BG843" s="30"/>
      <c r="BH843" s="30"/>
      <c r="BI843" s="30"/>
      <c r="BJ843" s="30"/>
      <c r="BK843" s="30"/>
      <c r="BL843" s="30"/>
      <c r="BM843" s="30"/>
      <c r="BN843" s="30"/>
      <c r="BO843" s="30"/>
      <c r="BP843" s="30"/>
      <c r="BQ843" s="30"/>
      <c r="BR843" s="30"/>
      <c r="BS843" s="30"/>
      <c r="BT843" s="30"/>
      <c r="BU843" s="30"/>
      <c r="BV843" s="30"/>
      <c r="BW843" s="30"/>
      <c r="BX843" s="30"/>
    </row>
    <row r="844" spans="1:76" ht="15.75" customHeight="1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30"/>
      <c r="BB844" s="30"/>
      <c r="BC844" s="30"/>
      <c r="BD844" s="30"/>
      <c r="BE844" s="46"/>
      <c r="BF844" s="30"/>
      <c r="BG844" s="30"/>
      <c r="BH844" s="30"/>
      <c r="BI844" s="30"/>
      <c r="BJ844" s="30"/>
      <c r="BK844" s="30"/>
      <c r="BL844" s="30"/>
      <c r="BM844" s="30"/>
      <c r="BN844" s="30"/>
      <c r="BO844" s="30"/>
      <c r="BP844" s="30"/>
      <c r="BQ844" s="30"/>
      <c r="BR844" s="30"/>
      <c r="BS844" s="30"/>
      <c r="BT844" s="30"/>
      <c r="BU844" s="30"/>
      <c r="BV844" s="30"/>
      <c r="BW844" s="30"/>
      <c r="BX844" s="30"/>
    </row>
    <row r="845" spans="1:76" ht="15.75" customHeight="1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46"/>
      <c r="BF845" s="30"/>
      <c r="BG845" s="30"/>
      <c r="BH845" s="30"/>
      <c r="BI845" s="30"/>
      <c r="BJ845" s="30"/>
      <c r="BK845" s="30"/>
      <c r="BL845" s="30"/>
      <c r="BM845" s="30"/>
      <c r="BN845" s="30"/>
      <c r="BO845" s="30"/>
      <c r="BP845" s="30"/>
      <c r="BQ845" s="30"/>
      <c r="BR845" s="30"/>
      <c r="BS845" s="30"/>
      <c r="BT845" s="30"/>
      <c r="BU845" s="30"/>
      <c r="BV845" s="30"/>
      <c r="BW845" s="30"/>
      <c r="BX845" s="30"/>
    </row>
    <row r="846" spans="1:76" ht="15.75" customHeight="1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30"/>
      <c r="BB846" s="30"/>
      <c r="BC846" s="30"/>
      <c r="BD846" s="30"/>
      <c r="BE846" s="46"/>
      <c r="BF846" s="30"/>
      <c r="BG846" s="30"/>
      <c r="BH846" s="30"/>
      <c r="BI846" s="30"/>
      <c r="BJ846" s="30"/>
      <c r="BK846" s="30"/>
      <c r="BL846" s="30"/>
      <c r="BM846" s="30"/>
      <c r="BN846" s="30"/>
      <c r="BO846" s="30"/>
      <c r="BP846" s="30"/>
      <c r="BQ846" s="30"/>
      <c r="BR846" s="30"/>
      <c r="BS846" s="30"/>
      <c r="BT846" s="30"/>
      <c r="BU846" s="30"/>
      <c r="BV846" s="30"/>
      <c r="BW846" s="30"/>
      <c r="BX846" s="30"/>
    </row>
    <row r="847" spans="1:76" ht="15.75" customHeight="1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46"/>
      <c r="BF847" s="30"/>
      <c r="BG847" s="30"/>
      <c r="BH847" s="30"/>
      <c r="BI847" s="30"/>
      <c r="BJ847" s="30"/>
      <c r="BK847" s="30"/>
      <c r="BL847" s="30"/>
      <c r="BM847" s="30"/>
      <c r="BN847" s="30"/>
      <c r="BO847" s="30"/>
      <c r="BP847" s="30"/>
      <c r="BQ847" s="30"/>
      <c r="BR847" s="30"/>
      <c r="BS847" s="30"/>
      <c r="BT847" s="30"/>
      <c r="BU847" s="30"/>
      <c r="BV847" s="30"/>
      <c r="BW847" s="30"/>
      <c r="BX847" s="30"/>
    </row>
    <row r="848" spans="1:76" ht="15.75" customHeight="1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30"/>
      <c r="BB848" s="30"/>
      <c r="BC848" s="30"/>
      <c r="BD848" s="30"/>
      <c r="BE848" s="46"/>
      <c r="BF848" s="30"/>
      <c r="BG848" s="30"/>
      <c r="BH848" s="30"/>
      <c r="BI848" s="30"/>
      <c r="BJ848" s="30"/>
      <c r="BK848" s="30"/>
      <c r="BL848" s="30"/>
      <c r="BM848" s="30"/>
      <c r="BN848" s="30"/>
      <c r="BO848" s="30"/>
      <c r="BP848" s="30"/>
      <c r="BQ848" s="30"/>
      <c r="BR848" s="30"/>
      <c r="BS848" s="30"/>
      <c r="BT848" s="30"/>
      <c r="BU848" s="30"/>
      <c r="BV848" s="30"/>
      <c r="BW848" s="30"/>
      <c r="BX848" s="30"/>
    </row>
    <row r="849" spans="1:76" ht="15.75" customHeight="1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46"/>
      <c r="BF849" s="30"/>
      <c r="BG849" s="30"/>
      <c r="BH849" s="30"/>
      <c r="BI849" s="30"/>
      <c r="BJ849" s="30"/>
      <c r="BK849" s="30"/>
      <c r="BL849" s="30"/>
      <c r="BM849" s="30"/>
      <c r="BN849" s="30"/>
      <c r="BO849" s="30"/>
      <c r="BP849" s="30"/>
      <c r="BQ849" s="30"/>
      <c r="BR849" s="30"/>
      <c r="BS849" s="30"/>
      <c r="BT849" s="30"/>
      <c r="BU849" s="30"/>
      <c r="BV849" s="30"/>
      <c r="BW849" s="30"/>
      <c r="BX849" s="30"/>
    </row>
    <row r="850" spans="1:76" ht="15.75" customHeight="1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46"/>
      <c r="BF850" s="30"/>
      <c r="BG850" s="30"/>
      <c r="BH850" s="30"/>
      <c r="BI850" s="30"/>
      <c r="BJ850" s="30"/>
      <c r="BK850" s="30"/>
      <c r="BL850" s="30"/>
      <c r="BM850" s="30"/>
      <c r="BN850" s="30"/>
      <c r="BO850" s="30"/>
      <c r="BP850" s="30"/>
      <c r="BQ850" s="30"/>
      <c r="BR850" s="30"/>
      <c r="BS850" s="30"/>
      <c r="BT850" s="30"/>
      <c r="BU850" s="30"/>
      <c r="BV850" s="30"/>
      <c r="BW850" s="30"/>
      <c r="BX850" s="30"/>
    </row>
    <row r="851" spans="1:76" ht="15.75" customHeight="1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46"/>
      <c r="BF851" s="30"/>
      <c r="BG851" s="30"/>
      <c r="BH851" s="30"/>
      <c r="BI851" s="30"/>
      <c r="BJ851" s="30"/>
      <c r="BK851" s="30"/>
      <c r="BL851" s="30"/>
      <c r="BM851" s="30"/>
      <c r="BN851" s="30"/>
      <c r="BO851" s="30"/>
      <c r="BP851" s="30"/>
      <c r="BQ851" s="30"/>
      <c r="BR851" s="30"/>
      <c r="BS851" s="30"/>
      <c r="BT851" s="30"/>
      <c r="BU851" s="30"/>
      <c r="BV851" s="30"/>
      <c r="BW851" s="30"/>
      <c r="BX851" s="30"/>
    </row>
    <row r="852" spans="1:76" ht="15.75" customHeight="1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46"/>
      <c r="BF852" s="30"/>
      <c r="BG852" s="30"/>
      <c r="BH852" s="30"/>
      <c r="BI852" s="30"/>
      <c r="BJ852" s="30"/>
      <c r="BK852" s="30"/>
      <c r="BL852" s="30"/>
      <c r="BM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X852" s="30"/>
    </row>
    <row r="853" spans="1:76" ht="15.75" customHeight="1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46"/>
      <c r="BF853" s="30"/>
      <c r="BG853" s="30"/>
      <c r="BH853" s="30"/>
      <c r="BI853" s="30"/>
      <c r="BJ853" s="30"/>
      <c r="BK853" s="30"/>
      <c r="BL853" s="30"/>
      <c r="BM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X853" s="30"/>
    </row>
    <row r="854" spans="1:76" ht="15.75" customHeight="1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46"/>
      <c r="BF854" s="30"/>
      <c r="BG854" s="30"/>
      <c r="BH854" s="30"/>
      <c r="BI854" s="30"/>
      <c r="BJ854" s="30"/>
      <c r="BK854" s="30"/>
      <c r="BL854" s="30"/>
      <c r="BM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X854" s="30"/>
    </row>
    <row r="855" spans="1:76" ht="15.75" customHeight="1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46"/>
      <c r="BF855" s="30"/>
      <c r="BG855" s="30"/>
      <c r="BH855" s="30"/>
      <c r="BI855" s="30"/>
      <c r="BJ855" s="30"/>
      <c r="BK855" s="30"/>
      <c r="BL855" s="30"/>
      <c r="BM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X855" s="30"/>
    </row>
    <row r="856" spans="1:76" ht="15.75" customHeight="1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46"/>
      <c r="BF856" s="30"/>
      <c r="BG856" s="30"/>
      <c r="BH856" s="30"/>
      <c r="BI856" s="30"/>
      <c r="BJ856" s="30"/>
      <c r="BK856" s="30"/>
      <c r="BL856" s="30"/>
      <c r="BM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X856" s="30"/>
    </row>
    <row r="857" spans="1:76" ht="15.75" customHeight="1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46"/>
      <c r="BF857" s="30"/>
      <c r="BG857" s="30"/>
      <c r="BH857" s="30"/>
      <c r="BI857" s="30"/>
      <c r="BJ857" s="30"/>
      <c r="BK857" s="30"/>
      <c r="BL857" s="30"/>
      <c r="BM857" s="30"/>
      <c r="BN857" s="30"/>
      <c r="BO857" s="30"/>
      <c r="BP857" s="30"/>
      <c r="BQ857" s="30"/>
      <c r="BR857" s="30"/>
      <c r="BS857" s="30"/>
      <c r="BT857" s="30"/>
      <c r="BU857" s="30"/>
      <c r="BV857" s="30"/>
      <c r="BW857" s="30"/>
      <c r="BX857" s="30"/>
    </row>
    <row r="858" spans="1:76" ht="15.75" customHeight="1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46"/>
      <c r="BF858" s="30"/>
      <c r="BG858" s="30"/>
      <c r="BH858" s="30"/>
      <c r="BI858" s="30"/>
      <c r="BJ858" s="30"/>
      <c r="BK858" s="30"/>
      <c r="BL858" s="30"/>
      <c r="BM858" s="30"/>
      <c r="BN858" s="30"/>
      <c r="BO858" s="30"/>
      <c r="BP858" s="30"/>
      <c r="BQ858" s="30"/>
      <c r="BR858" s="30"/>
      <c r="BS858" s="30"/>
      <c r="BT858" s="30"/>
      <c r="BU858" s="30"/>
      <c r="BV858" s="30"/>
      <c r="BW858" s="30"/>
      <c r="BX858" s="30"/>
    </row>
    <row r="859" spans="1:76" ht="15.75" customHeight="1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46"/>
      <c r="BF859" s="30"/>
      <c r="BG859" s="30"/>
      <c r="BH859" s="30"/>
      <c r="BI859" s="30"/>
      <c r="BJ859" s="30"/>
      <c r="BK859" s="30"/>
      <c r="BL859" s="30"/>
      <c r="BM859" s="30"/>
      <c r="BN859" s="30"/>
      <c r="BO859" s="30"/>
      <c r="BP859" s="30"/>
      <c r="BQ859" s="30"/>
      <c r="BR859" s="30"/>
      <c r="BS859" s="30"/>
      <c r="BT859" s="30"/>
      <c r="BU859" s="30"/>
      <c r="BV859" s="30"/>
      <c r="BW859" s="30"/>
      <c r="BX859" s="30"/>
    </row>
    <row r="860" spans="1:76" ht="15.75" customHeight="1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46"/>
      <c r="BF860" s="30"/>
      <c r="BG860" s="30"/>
      <c r="BH860" s="30"/>
      <c r="BI860" s="30"/>
      <c r="BJ860" s="30"/>
      <c r="BK860" s="30"/>
      <c r="BL860" s="30"/>
      <c r="BM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X860" s="30"/>
    </row>
    <row r="861" spans="1:76" ht="15.75" customHeight="1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46"/>
      <c r="BF861" s="30"/>
      <c r="BG861" s="30"/>
      <c r="BH861" s="30"/>
      <c r="BI861" s="30"/>
      <c r="BJ861" s="30"/>
      <c r="BK861" s="30"/>
      <c r="BL861" s="30"/>
      <c r="BM861" s="30"/>
      <c r="BN861" s="30"/>
      <c r="BO861" s="30"/>
      <c r="BP861" s="30"/>
      <c r="BQ861" s="30"/>
      <c r="BR861" s="30"/>
      <c r="BS861" s="30"/>
      <c r="BT861" s="30"/>
      <c r="BU861" s="30"/>
      <c r="BV861" s="30"/>
      <c r="BW861" s="30"/>
      <c r="BX861" s="30"/>
    </row>
    <row r="862" spans="1:76" ht="15.75" customHeight="1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  <c r="AY862" s="30"/>
      <c r="AZ862" s="30"/>
      <c r="BA862" s="30"/>
      <c r="BB862" s="30"/>
      <c r="BC862" s="30"/>
      <c r="BD862" s="30"/>
      <c r="BE862" s="46"/>
      <c r="BF862" s="30"/>
      <c r="BG862" s="30"/>
      <c r="BH862" s="30"/>
      <c r="BI862" s="30"/>
      <c r="BJ862" s="30"/>
      <c r="BK862" s="30"/>
      <c r="BL862" s="30"/>
      <c r="BM862" s="30"/>
      <c r="BN862" s="30"/>
      <c r="BO862" s="30"/>
      <c r="BP862" s="30"/>
      <c r="BQ862" s="30"/>
      <c r="BR862" s="30"/>
      <c r="BS862" s="30"/>
      <c r="BT862" s="30"/>
      <c r="BU862" s="30"/>
      <c r="BV862" s="30"/>
      <c r="BW862" s="30"/>
      <c r="BX862" s="30"/>
    </row>
    <row r="863" spans="1:76" ht="15.75" customHeight="1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30"/>
      <c r="BB863" s="30"/>
      <c r="BC863" s="30"/>
      <c r="BD863" s="30"/>
      <c r="BE863" s="46"/>
      <c r="BF863" s="30"/>
      <c r="BG863" s="30"/>
      <c r="BH863" s="30"/>
      <c r="BI863" s="30"/>
      <c r="BJ863" s="30"/>
      <c r="BK863" s="30"/>
      <c r="BL863" s="30"/>
      <c r="BM863" s="30"/>
      <c r="BN863" s="30"/>
      <c r="BO863" s="30"/>
      <c r="BP863" s="30"/>
      <c r="BQ863" s="30"/>
      <c r="BR863" s="30"/>
      <c r="BS863" s="30"/>
      <c r="BT863" s="30"/>
      <c r="BU863" s="30"/>
      <c r="BV863" s="30"/>
      <c r="BW863" s="30"/>
      <c r="BX863" s="30"/>
    </row>
    <row r="864" spans="1:76" ht="15.75" customHeight="1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  <c r="AY864" s="30"/>
      <c r="AZ864" s="30"/>
      <c r="BA864" s="30"/>
      <c r="BB864" s="30"/>
      <c r="BC864" s="30"/>
      <c r="BD864" s="30"/>
      <c r="BE864" s="46"/>
      <c r="BF864" s="30"/>
      <c r="BG864" s="30"/>
      <c r="BH864" s="30"/>
      <c r="BI864" s="30"/>
      <c r="BJ864" s="30"/>
      <c r="BK864" s="30"/>
      <c r="BL864" s="30"/>
      <c r="BM864" s="30"/>
      <c r="BN864" s="30"/>
      <c r="BO864" s="30"/>
      <c r="BP864" s="30"/>
      <c r="BQ864" s="30"/>
      <c r="BR864" s="30"/>
      <c r="BS864" s="30"/>
      <c r="BT864" s="30"/>
      <c r="BU864" s="30"/>
      <c r="BV864" s="30"/>
      <c r="BW864" s="30"/>
      <c r="BX864" s="30"/>
    </row>
    <row r="865" spans="1:76" ht="15.75" customHeight="1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30"/>
      <c r="BB865" s="30"/>
      <c r="BC865" s="30"/>
      <c r="BD865" s="30"/>
      <c r="BE865" s="46"/>
      <c r="BF865" s="30"/>
      <c r="BG865" s="30"/>
      <c r="BH865" s="30"/>
      <c r="BI865" s="30"/>
      <c r="BJ865" s="30"/>
      <c r="BK865" s="30"/>
      <c r="BL865" s="30"/>
      <c r="BM865" s="30"/>
      <c r="BN865" s="30"/>
      <c r="BO865" s="30"/>
      <c r="BP865" s="30"/>
      <c r="BQ865" s="30"/>
      <c r="BR865" s="30"/>
      <c r="BS865" s="30"/>
      <c r="BT865" s="30"/>
      <c r="BU865" s="30"/>
      <c r="BV865" s="30"/>
      <c r="BW865" s="30"/>
      <c r="BX865" s="30"/>
    </row>
    <row r="866" spans="1:76" ht="15.75" customHeight="1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  <c r="AY866" s="30"/>
      <c r="AZ866" s="30"/>
      <c r="BA866" s="30"/>
      <c r="BB866" s="30"/>
      <c r="BC866" s="30"/>
      <c r="BD866" s="30"/>
      <c r="BE866" s="46"/>
      <c r="BF866" s="30"/>
      <c r="BG866" s="30"/>
      <c r="BH866" s="30"/>
      <c r="BI866" s="30"/>
      <c r="BJ866" s="30"/>
      <c r="BK866" s="30"/>
      <c r="BL866" s="30"/>
      <c r="BM866" s="30"/>
      <c r="BN866" s="30"/>
      <c r="BO866" s="30"/>
      <c r="BP866" s="30"/>
      <c r="BQ866" s="30"/>
      <c r="BR866" s="30"/>
      <c r="BS866" s="30"/>
      <c r="BT866" s="30"/>
      <c r="BU866" s="30"/>
      <c r="BV866" s="30"/>
      <c r="BW866" s="30"/>
      <c r="BX866" s="30"/>
    </row>
    <row r="867" spans="1:76" ht="15.75" customHeight="1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30"/>
      <c r="BB867" s="30"/>
      <c r="BC867" s="30"/>
      <c r="BD867" s="30"/>
      <c r="BE867" s="46"/>
      <c r="BF867" s="30"/>
      <c r="BG867" s="30"/>
      <c r="BH867" s="30"/>
      <c r="BI867" s="30"/>
      <c r="BJ867" s="30"/>
      <c r="BK867" s="30"/>
      <c r="BL867" s="30"/>
      <c r="BM867" s="30"/>
      <c r="BN867" s="30"/>
      <c r="BO867" s="30"/>
      <c r="BP867" s="30"/>
      <c r="BQ867" s="30"/>
      <c r="BR867" s="30"/>
      <c r="BS867" s="30"/>
      <c r="BT867" s="30"/>
      <c r="BU867" s="30"/>
      <c r="BV867" s="30"/>
      <c r="BW867" s="30"/>
      <c r="BX867" s="30"/>
    </row>
    <row r="868" spans="1:76" ht="15.75" customHeight="1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  <c r="AY868" s="30"/>
      <c r="AZ868" s="30"/>
      <c r="BA868" s="30"/>
      <c r="BB868" s="30"/>
      <c r="BC868" s="30"/>
      <c r="BD868" s="30"/>
      <c r="BE868" s="46"/>
      <c r="BF868" s="30"/>
      <c r="BG868" s="30"/>
      <c r="BH868" s="30"/>
      <c r="BI868" s="30"/>
      <c r="BJ868" s="30"/>
      <c r="BK868" s="30"/>
      <c r="BL868" s="30"/>
      <c r="BM868" s="30"/>
      <c r="BN868" s="30"/>
      <c r="BO868" s="30"/>
      <c r="BP868" s="30"/>
      <c r="BQ868" s="30"/>
      <c r="BR868" s="30"/>
      <c r="BS868" s="30"/>
      <c r="BT868" s="30"/>
      <c r="BU868" s="30"/>
      <c r="BV868" s="30"/>
      <c r="BW868" s="30"/>
      <c r="BX868" s="30"/>
    </row>
    <row r="869" spans="1:76" ht="15.75" customHeight="1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30"/>
      <c r="BB869" s="30"/>
      <c r="BC869" s="30"/>
      <c r="BD869" s="30"/>
      <c r="BE869" s="46"/>
      <c r="BF869" s="30"/>
      <c r="BG869" s="30"/>
      <c r="BH869" s="30"/>
      <c r="BI869" s="30"/>
      <c r="BJ869" s="30"/>
      <c r="BK869" s="30"/>
      <c r="BL869" s="30"/>
      <c r="BM869" s="30"/>
      <c r="BN869" s="30"/>
      <c r="BO869" s="30"/>
      <c r="BP869" s="30"/>
      <c r="BQ869" s="30"/>
      <c r="BR869" s="30"/>
      <c r="BS869" s="30"/>
      <c r="BT869" s="30"/>
      <c r="BU869" s="30"/>
      <c r="BV869" s="30"/>
      <c r="BW869" s="30"/>
      <c r="BX869" s="30"/>
    </row>
    <row r="870" spans="1:76" ht="15.75" customHeight="1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30"/>
      <c r="BB870" s="30"/>
      <c r="BC870" s="30"/>
      <c r="BD870" s="30"/>
      <c r="BE870" s="46"/>
      <c r="BF870" s="30"/>
      <c r="BG870" s="30"/>
      <c r="BH870" s="30"/>
      <c r="BI870" s="30"/>
      <c r="BJ870" s="30"/>
      <c r="BK870" s="30"/>
      <c r="BL870" s="30"/>
      <c r="BM870" s="30"/>
      <c r="BN870" s="30"/>
      <c r="BO870" s="30"/>
      <c r="BP870" s="30"/>
      <c r="BQ870" s="30"/>
      <c r="BR870" s="30"/>
      <c r="BS870" s="30"/>
      <c r="BT870" s="30"/>
      <c r="BU870" s="30"/>
      <c r="BV870" s="30"/>
      <c r="BW870" s="30"/>
      <c r="BX870" s="30"/>
    </row>
    <row r="871" spans="1:76" ht="15.75" customHeight="1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46"/>
      <c r="BF871" s="30"/>
      <c r="BG871" s="30"/>
      <c r="BH871" s="30"/>
      <c r="BI871" s="30"/>
      <c r="BJ871" s="30"/>
      <c r="BK871" s="30"/>
      <c r="BL871" s="30"/>
      <c r="BM871" s="30"/>
      <c r="BN871" s="30"/>
      <c r="BO871" s="30"/>
      <c r="BP871" s="30"/>
      <c r="BQ871" s="30"/>
      <c r="BR871" s="30"/>
      <c r="BS871" s="30"/>
      <c r="BT871" s="30"/>
      <c r="BU871" s="30"/>
      <c r="BV871" s="30"/>
      <c r="BW871" s="30"/>
      <c r="BX871" s="30"/>
    </row>
    <row r="872" spans="1:76" ht="15.75" customHeight="1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  <c r="AY872" s="30"/>
      <c r="AZ872" s="30"/>
      <c r="BA872" s="30"/>
      <c r="BB872" s="30"/>
      <c r="BC872" s="30"/>
      <c r="BD872" s="30"/>
      <c r="BE872" s="46"/>
      <c r="BF872" s="30"/>
      <c r="BG872" s="30"/>
      <c r="BH872" s="30"/>
      <c r="BI872" s="30"/>
      <c r="BJ872" s="30"/>
      <c r="BK872" s="30"/>
      <c r="BL872" s="30"/>
      <c r="BM872" s="30"/>
      <c r="BN872" s="30"/>
      <c r="BO872" s="30"/>
      <c r="BP872" s="30"/>
      <c r="BQ872" s="30"/>
      <c r="BR872" s="30"/>
      <c r="BS872" s="30"/>
      <c r="BT872" s="30"/>
      <c r="BU872" s="30"/>
      <c r="BV872" s="30"/>
      <c r="BW872" s="30"/>
      <c r="BX872" s="30"/>
    </row>
    <row r="873" spans="1:76" ht="15.75" customHeight="1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46"/>
      <c r="BF873" s="30"/>
      <c r="BG873" s="30"/>
      <c r="BH873" s="30"/>
      <c r="BI873" s="30"/>
      <c r="BJ873" s="30"/>
      <c r="BK873" s="30"/>
      <c r="BL873" s="30"/>
      <c r="BM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X873" s="30"/>
    </row>
    <row r="874" spans="1:76" ht="15.75" customHeight="1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30"/>
      <c r="BB874" s="30"/>
      <c r="BC874" s="30"/>
      <c r="BD874" s="30"/>
      <c r="BE874" s="46"/>
      <c r="BF874" s="30"/>
      <c r="BG874" s="30"/>
      <c r="BH874" s="30"/>
      <c r="BI874" s="30"/>
      <c r="BJ874" s="30"/>
      <c r="BK874" s="30"/>
      <c r="BL874" s="30"/>
      <c r="BM874" s="30"/>
      <c r="BN874" s="30"/>
      <c r="BO874" s="30"/>
      <c r="BP874" s="30"/>
      <c r="BQ874" s="30"/>
      <c r="BR874" s="30"/>
      <c r="BS874" s="30"/>
      <c r="BT874" s="30"/>
      <c r="BU874" s="30"/>
      <c r="BV874" s="30"/>
      <c r="BW874" s="30"/>
      <c r="BX874" s="30"/>
    </row>
    <row r="875" spans="1:76" ht="15.75" customHeight="1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30"/>
      <c r="BB875" s="30"/>
      <c r="BC875" s="30"/>
      <c r="BD875" s="30"/>
      <c r="BE875" s="46"/>
      <c r="BF875" s="30"/>
      <c r="BG875" s="30"/>
      <c r="BH875" s="30"/>
      <c r="BI875" s="30"/>
      <c r="BJ875" s="30"/>
      <c r="BK875" s="30"/>
      <c r="BL875" s="30"/>
      <c r="BM875" s="30"/>
      <c r="BN875" s="30"/>
      <c r="BO875" s="30"/>
      <c r="BP875" s="30"/>
      <c r="BQ875" s="30"/>
      <c r="BR875" s="30"/>
      <c r="BS875" s="30"/>
      <c r="BT875" s="30"/>
      <c r="BU875" s="30"/>
      <c r="BV875" s="30"/>
      <c r="BW875" s="30"/>
      <c r="BX875" s="30"/>
    </row>
    <row r="876" spans="1:76" ht="15.75" customHeight="1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  <c r="AY876" s="30"/>
      <c r="AZ876" s="30"/>
      <c r="BA876" s="30"/>
      <c r="BB876" s="30"/>
      <c r="BC876" s="30"/>
      <c r="BD876" s="30"/>
      <c r="BE876" s="46"/>
      <c r="BF876" s="30"/>
      <c r="BG876" s="30"/>
      <c r="BH876" s="30"/>
      <c r="BI876" s="30"/>
      <c r="BJ876" s="30"/>
      <c r="BK876" s="30"/>
      <c r="BL876" s="30"/>
      <c r="BM876" s="30"/>
      <c r="BN876" s="30"/>
      <c r="BO876" s="30"/>
      <c r="BP876" s="30"/>
      <c r="BQ876" s="30"/>
      <c r="BR876" s="30"/>
      <c r="BS876" s="30"/>
      <c r="BT876" s="30"/>
      <c r="BU876" s="30"/>
      <c r="BV876" s="30"/>
      <c r="BW876" s="30"/>
      <c r="BX876" s="30"/>
    </row>
    <row r="877" spans="1:76" ht="15.75" customHeight="1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30"/>
      <c r="BB877" s="30"/>
      <c r="BC877" s="30"/>
      <c r="BD877" s="30"/>
      <c r="BE877" s="46"/>
      <c r="BF877" s="30"/>
      <c r="BG877" s="30"/>
      <c r="BH877" s="30"/>
      <c r="BI877" s="30"/>
      <c r="BJ877" s="30"/>
      <c r="BK877" s="30"/>
      <c r="BL877" s="30"/>
      <c r="BM877" s="30"/>
      <c r="BN877" s="30"/>
      <c r="BO877" s="30"/>
      <c r="BP877" s="30"/>
      <c r="BQ877" s="30"/>
      <c r="BR877" s="30"/>
      <c r="BS877" s="30"/>
      <c r="BT877" s="30"/>
      <c r="BU877" s="30"/>
      <c r="BV877" s="30"/>
      <c r="BW877" s="30"/>
      <c r="BX877" s="30"/>
    </row>
    <row r="878" spans="1:76" ht="15.75" customHeight="1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  <c r="AY878" s="30"/>
      <c r="AZ878" s="30"/>
      <c r="BA878" s="30"/>
      <c r="BB878" s="30"/>
      <c r="BC878" s="30"/>
      <c r="BD878" s="30"/>
      <c r="BE878" s="46"/>
      <c r="BF878" s="30"/>
      <c r="BG878" s="30"/>
      <c r="BH878" s="30"/>
      <c r="BI878" s="30"/>
      <c r="BJ878" s="30"/>
      <c r="BK878" s="30"/>
      <c r="BL878" s="30"/>
      <c r="BM878" s="30"/>
      <c r="BN878" s="30"/>
      <c r="BO878" s="30"/>
      <c r="BP878" s="30"/>
      <c r="BQ878" s="30"/>
      <c r="BR878" s="30"/>
      <c r="BS878" s="30"/>
      <c r="BT878" s="30"/>
      <c r="BU878" s="30"/>
      <c r="BV878" s="30"/>
      <c r="BW878" s="30"/>
      <c r="BX878" s="30"/>
    </row>
    <row r="879" spans="1:76" ht="15.75" customHeight="1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30"/>
      <c r="BB879" s="30"/>
      <c r="BC879" s="30"/>
      <c r="BD879" s="30"/>
      <c r="BE879" s="46"/>
      <c r="BF879" s="30"/>
      <c r="BG879" s="30"/>
      <c r="BH879" s="30"/>
      <c r="BI879" s="30"/>
      <c r="BJ879" s="30"/>
      <c r="BK879" s="30"/>
      <c r="BL879" s="30"/>
      <c r="BM879" s="30"/>
      <c r="BN879" s="30"/>
      <c r="BO879" s="30"/>
      <c r="BP879" s="30"/>
      <c r="BQ879" s="30"/>
      <c r="BR879" s="30"/>
      <c r="BS879" s="30"/>
      <c r="BT879" s="30"/>
      <c r="BU879" s="30"/>
      <c r="BV879" s="30"/>
      <c r="BW879" s="30"/>
      <c r="BX879" s="30"/>
    </row>
    <row r="880" spans="1:76" ht="15.75" customHeight="1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  <c r="AY880" s="30"/>
      <c r="AZ880" s="30"/>
      <c r="BA880" s="30"/>
      <c r="BB880" s="30"/>
      <c r="BC880" s="30"/>
      <c r="BD880" s="30"/>
      <c r="BE880" s="46"/>
      <c r="BF880" s="30"/>
      <c r="BG880" s="30"/>
      <c r="BH880" s="30"/>
      <c r="BI880" s="30"/>
      <c r="BJ880" s="30"/>
      <c r="BK880" s="30"/>
      <c r="BL880" s="30"/>
      <c r="BM880" s="30"/>
      <c r="BN880" s="30"/>
      <c r="BO880" s="30"/>
      <c r="BP880" s="30"/>
      <c r="BQ880" s="30"/>
      <c r="BR880" s="30"/>
      <c r="BS880" s="30"/>
      <c r="BT880" s="30"/>
      <c r="BU880" s="30"/>
      <c r="BV880" s="30"/>
      <c r="BW880" s="30"/>
      <c r="BX880" s="30"/>
    </row>
    <row r="881" spans="1:76" ht="15.75" customHeight="1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30"/>
      <c r="BB881" s="30"/>
      <c r="BC881" s="30"/>
      <c r="BD881" s="30"/>
      <c r="BE881" s="46"/>
      <c r="BF881" s="30"/>
      <c r="BG881" s="30"/>
      <c r="BH881" s="30"/>
      <c r="BI881" s="30"/>
      <c r="BJ881" s="30"/>
      <c r="BK881" s="30"/>
      <c r="BL881" s="30"/>
      <c r="BM881" s="30"/>
      <c r="BN881" s="30"/>
      <c r="BO881" s="30"/>
      <c r="BP881" s="30"/>
      <c r="BQ881" s="30"/>
      <c r="BR881" s="30"/>
      <c r="BS881" s="30"/>
      <c r="BT881" s="30"/>
      <c r="BU881" s="30"/>
      <c r="BV881" s="30"/>
      <c r="BW881" s="30"/>
      <c r="BX881" s="30"/>
    </row>
    <row r="882" spans="1:76" ht="15.75" customHeight="1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  <c r="AY882" s="30"/>
      <c r="AZ882" s="30"/>
      <c r="BA882" s="30"/>
      <c r="BB882" s="30"/>
      <c r="BC882" s="30"/>
      <c r="BD882" s="30"/>
      <c r="BE882" s="46"/>
      <c r="BF882" s="30"/>
      <c r="BG882" s="30"/>
      <c r="BH882" s="30"/>
      <c r="BI882" s="30"/>
      <c r="BJ882" s="30"/>
      <c r="BK882" s="30"/>
      <c r="BL882" s="30"/>
      <c r="BM882" s="30"/>
      <c r="BN882" s="30"/>
      <c r="BO882" s="30"/>
      <c r="BP882" s="30"/>
      <c r="BQ882" s="30"/>
      <c r="BR882" s="30"/>
      <c r="BS882" s="30"/>
      <c r="BT882" s="30"/>
      <c r="BU882" s="30"/>
      <c r="BV882" s="30"/>
      <c r="BW882" s="30"/>
      <c r="BX882" s="30"/>
    </row>
    <row r="883" spans="1:76" ht="15.75" customHeight="1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30"/>
      <c r="BB883" s="30"/>
      <c r="BC883" s="30"/>
      <c r="BD883" s="30"/>
      <c r="BE883" s="46"/>
      <c r="BF883" s="30"/>
      <c r="BG883" s="30"/>
      <c r="BH883" s="30"/>
      <c r="BI883" s="30"/>
      <c r="BJ883" s="30"/>
      <c r="BK883" s="30"/>
      <c r="BL883" s="30"/>
      <c r="BM883" s="30"/>
      <c r="BN883" s="30"/>
      <c r="BO883" s="30"/>
      <c r="BP883" s="30"/>
      <c r="BQ883" s="30"/>
      <c r="BR883" s="30"/>
      <c r="BS883" s="30"/>
      <c r="BT883" s="30"/>
      <c r="BU883" s="30"/>
      <c r="BV883" s="30"/>
      <c r="BW883" s="30"/>
      <c r="BX883" s="30"/>
    </row>
    <row r="884" spans="1:76" ht="15.75" customHeight="1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  <c r="AY884" s="30"/>
      <c r="AZ884" s="30"/>
      <c r="BA884" s="30"/>
      <c r="BB884" s="30"/>
      <c r="BC884" s="30"/>
      <c r="BD884" s="30"/>
      <c r="BE884" s="46"/>
      <c r="BF884" s="30"/>
      <c r="BG884" s="30"/>
      <c r="BH884" s="30"/>
      <c r="BI884" s="30"/>
      <c r="BJ884" s="30"/>
      <c r="BK884" s="30"/>
      <c r="BL884" s="30"/>
      <c r="BM884" s="30"/>
      <c r="BN884" s="30"/>
      <c r="BO884" s="30"/>
      <c r="BP884" s="30"/>
      <c r="BQ884" s="30"/>
      <c r="BR884" s="30"/>
      <c r="BS884" s="30"/>
      <c r="BT884" s="30"/>
      <c r="BU884" s="30"/>
      <c r="BV884" s="30"/>
      <c r="BW884" s="30"/>
      <c r="BX884" s="30"/>
    </row>
    <row r="885" spans="1:76" ht="15.75" customHeight="1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30"/>
      <c r="BB885" s="30"/>
      <c r="BC885" s="30"/>
      <c r="BD885" s="30"/>
      <c r="BE885" s="46"/>
      <c r="BF885" s="30"/>
      <c r="BG885" s="30"/>
      <c r="BH885" s="30"/>
      <c r="BI885" s="30"/>
      <c r="BJ885" s="30"/>
      <c r="BK885" s="30"/>
      <c r="BL885" s="30"/>
      <c r="BM885" s="30"/>
      <c r="BN885" s="30"/>
      <c r="BO885" s="30"/>
      <c r="BP885" s="30"/>
      <c r="BQ885" s="30"/>
      <c r="BR885" s="30"/>
      <c r="BS885" s="30"/>
      <c r="BT885" s="30"/>
      <c r="BU885" s="30"/>
      <c r="BV885" s="30"/>
      <c r="BW885" s="30"/>
      <c r="BX885" s="30"/>
    </row>
    <row r="886" spans="1:76" ht="15.75" customHeight="1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  <c r="AY886" s="30"/>
      <c r="AZ886" s="30"/>
      <c r="BA886" s="30"/>
      <c r="BB886" s="30"/>
      <c r="BC886" s="30"/>
      <c r="BD886" s="30"/>
      <c r="BE886" s="46"/>
      <c r="BF886" s="30"/>
      <c r="BG886" s="30"/>
      <c r="BH886" s="30"/>
      <c r="BI886" s="30"/>
      <c r="BJ886" s="30"/>
      <c r="BK886" s="30"/>
      <c r="BL886" s="30"/>
      <c r="BM886" s="30"/>
      <c r="BN886" s="30"/>
      <c r="BO886" s="30"/>
      <c r="BP886" s="30"/>
      <c r="BQ886" s="30"/>
      <c r="BR886" s="30"/>
      <c r="BS886" s="30"/>
      <c r="BT886" s="30"/>
      <c r="BU886" s="30"/>
      <c r="BV886" s="30"/>
      <c r="BW886" s="30"/>
      <c r="BX886" s="30"/>
    </row>
    <row r="887" spans="1:76" ht="15.75" customHeight="1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30"/>
      <c r="BB887" s="30"/>
      <c r="BC887" s="30"/>
      <c r="BD887" s="30"/>
      <c r="BE887" s="46"/>
      <c r="BF887" s="30"/>
      <c r="BG887" s="30"/>
      <c r="BH887" s="30"/>
      <c r="BI887" s="30"/>
      <c r="BJ887" s="30"/>
      <c r="BK887" s="30"/>
      <c r="BL887" s="30"/>
      <c r="BM887" s="30"/>
      <c r="BN887" s="30"/>
      <c r="BO887" s="30"/>
      <c r="BP887" s="30"/>
      <c r="BQ887" s="30"/>
      <c r="BR887" s="30"/>
      <c r="BS887" s="30"/>
      <c r="BT887" s="30"/>
      <c r="BU887" s="30"/>
      <c r="BV887" s="30"/>
      <c r="BW887" s="30"/>
      <c r="BX887" s="30"/>
    </row>
    <row r="888" spans="1:76" ht="15.75" customHeight="1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  <c r="AY888" s="30"/>
      <c r="AZ888" s="30"/>
      <c r="BA888" s="30"/>
      <c r="BB888" s="30"/>
      <c r="BC888" s="30"/>
      <c r="BD888" s="30"/>
      <c r="BE888" s="46"/>
      <c r="BF888" s="30"/>
      <c r="BG888" s="30"/>
      <c r="BH888" s="30"/>
      <c r="BI888" s="30"/>
      <c r="BJ888" s="30"/>
      <c r="BK888" s="30"/>
      <c r="BL888" s="30"/>
      <c r="BM888" s="30"/>
      <c r="BN888" s="30"/>
      <c r="BO888" s="30"/>
      <c r="BP888" s="30"/>
      <c r="BQ888" s="30"/>
      <c r="BR888" s="30"/>
      <c r="BS888" s="30"/>
      <c r="BT888" s="30"/>
      <c r="BU888" s="30"/>
      <c r="BV888" s="30"/>
      <c r="BW888" s="30"/>
      <c r="BX888" s="30"/>
    </row>
    <row r="889" spans="1:76" ht="15.75" customHeight="1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30"/>
      <c r="BB889" s="30"/>
      <c r="BC889" s="30"/>
      <c r="BD889" s="30"/>
      <c r="BE889" s="46"/>
      <c r="BF889" s="30"/>
      <c r="BG889" s="30"/>
      <c r="BH889" s="30"/>
      <c r="BI889" s="30"/>
      <c r="BJ889" s="30"/>
      <c r="BK889" s="30"/>
      <c r="BL889" s="30"/>
      <c r="BM889" s="30"/>
      <c r="BN889" s="30"/>
      <c r="BO889" s="30"/>
      <c r="BP889" s="30"/>
      <c r="BQ889" s="30"/>
      <c r="BR889" s="30"/>
      <c r="BS889" s="30"/>
      <c r="BT889" s="30"/>
      <c r="BU889" s="30"/>
      <c r="BV889" s="30"/>
      <c r="BW889" s="30"/>
      <c r="BX889" s="30"/>
    </row>
    <row r="890" spans="1:76" ht="15.75" customHeight="1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  <c r="AY890" s="30"/>
      <c r="AZ890" s="30"/>
      <c r="BA890" s="30"/>
      <c r="BB890" s="30"/>
      <c r="BC890" s="30"/>
      <c r="BD890" s="30"/>
      <c r="BE890" s="46"/>
      <c r="BF890" s="30"/>
      <c r="BG890" s="30"/>
      <c r="BH890" s="30"/>
      <c r="BI890" s="30"/>
      <c r="BJ890" s="30"/>
      <c r="BK890" s="30"/>
      <c r="BL890" s="30"/>
      <c r="BM890" s="30"/>
      <c r="BN890" s="30"/>
      <c r="BO890" s="30"/>
      <c r="BP890" s="30"/>
      <c r="BQ890" s="30"/>
      <c r="BR890" s="30"/>
      <c r="BS890" s="30"/>
      <c r="BT890" s="30"/>
      <c r="BU890" s="30"/>
      <c r="BV890" s="30"/>
      <c r="BW890" s="30"/>
      <c r="BX890" s="30"/>
    </row>
    <row r="891" spans="1:76" ht="15.75" customHeight="1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46"/>
      <c r="BF891" s="30"/>
      <c r="BG891" s="30"/>
      <c r="BH891" s="30"/>
      <c r="BI891" s="30"/>
      <c r="BJ891" s="30"/>
      <c r="BK891" s="30"/>
      <c r="BL891" s="30"/>
      <c r="BM891" s="30"/>
      <c r="BN891" s="30"/>
      <c r="BO891" s="30"/>
      <c r="BP891" s="30"/>
      <c r="BQ891" s="30"/>
      <c r="BR891" s="30"/>
      <c r="BS891" s="30"/>
      <c r="BT891" s="30"/>
      <c r="BU891" s="30"/>
      <c r="BV891" s="30"/>
      <c r="BW891" s="30"/>
      <c r="BX891" s="30"/>
    </row>
    <row r="892" spans="1:76" ht="15.75" customHeight="1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  <c r="AY892" s="30"/>
      <c r="AZ892" s="30"/>
      <c r="BA892" s="30"/>
      <c r="BB892" s="30"/>
      <c r="BC892" s="30"/>
      <c r="BD892" s="30"/>
      <c r="BE892" s="46"/>
      <c r="BF892" s="30"/>
      <c r="BG892" s="30"/>
      <c r="BH892" s="30"/>
      <c r="BI892" s="30"/>
      <c r="BJ892" s="30"/>
      <c r="BK892" s="30"/>
      <c r="BL892" s="30"/>
      <c r="BM892" s="30"/>
      <c r="BN892" s="30"/>
      <c r="BO892" s="30"/>
      <c r="BP892" s="30"/>
      <c r="BQ892" s="30"/>
      <c r="BR892" s="30"/>
      <c r="BS892" s="30"/>
      <c r="BT892" s="30"/>
      <c r="BU892" s="30"/>
      <c r="BV892" s="30"/>
      <c r="BW892" s="30"/>
      <c r="BX892" s="30"/>
    </row>
    <row r="893" spans="1:76" ht="15.75" customHeight="1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30"/>
      <c r="BB893" s="30"/>
      <c r="BC893" s="30"/>
      <c r="BD893" s="30"/>
      <c r="BE893" s="46"/>
      <c r="BF893" s="30"/>
      <c r="BG893" s="30"/>
      <c r="BH893" s="30"/>
      <c r="BI893" s="30"/>
      <c r="BJ893" s="30"/>
      <c r="BK893" s="30"/>
      <c r="BL893" s="30"/>
      <c r="BM893" s="30"/>
      <c r="BN893" s="30"/>
      <c r="BO893" s="30"/>
      <c r="BP893" s="30"/>
      <c r="BQ893" s="30"/>
      <c r="BR893" s="30"/>
      <c r="BS893" s="30"/>
      <c r="BT893" s="30"/>
      <c r="BU893" s="30"/>
      <c r="BV893" s="30"/>
      <c r="BW893" s="30"/>
      <c r="BX893" s="30"/>
    </row>
    <row r="894" spans="1:76" ht="15.75" customHeight="1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  <c r="AY894" s="30"/>
      <c r="AZ894" s="30"/>
      <c r="BA894" s="30"/>
      <c r="BB894" s="30"/>
      <c r="BC894" s="30"/>
      <c r="BD894" s="30"/>
      <c r="BE894" s="46"/>
      <c r="BF894" s="30"/>
      <c r="BG894" s="30"/>
      <c r="BH894" s="30"/>
      <c r="BI894" s="30"/>
      <c r="BJ894" s="30"/>
      <c r="BK894" s="30"/>
      <c r="BL894" s="30"/>
      <c r="BM894" s="30"/>
      <c r="BN894" s="30"/>
      <c r="BO894" s="30"/>
      <c r="BP894" s="30"/>
      <c r="BQ894" s="30"/>
      <c r="BR894" s="30"/>
      <c r="BS894" s="30"/>
      <c r="BT894" s="30"/>
      <c r="BU894" s="30"/>
      <c r="BV894" s="30"/>
      <c r="BW894" s="30"/>
      <c r="BX894" s="30"/>
    </row>
    <row r="895" spans="1:76" ht="15.75" customHeight="1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30"/>
      <c r="BB895" s="30"/>
      <c r="BC895" s="30"/>
      <c r="BD895" s="30"/>
      <c r="BE895" s="46"/>
      <c r="BF895" s="30"/>
      <c r="BG895" s="30"/>
      <c r="BH895" s="30"/>
      <c r="BI895" s="30"/>
      <c r="BJ895" s="30"/>
      <c r="BK895" s="30"/>
      <c r="BL895" s="30"/>
      <c r="BM895" s="30"/>
      <c r="BN895" s="30"/>
      <c r="BO895" s="30"/>
      <c r="BP895" s="30"/>
      <c r="BQ895" s="30"/>
      <c r="BR895" s="30"/>
      <c r="BS895" s="30"/>
      <c r="BT895" s="30"/>
      <c r="BU895" s="30"/>
      <c r="BV895" s="30"/>
      <c r="BW895" s="30"/>
      <c r="BX895" s="30"/>
    </row>
    <row r="896" spans="1:76" ht="15.75" customHeight="1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  <c r="AY896" s="30"/>
      <c r="AZ896" s="30"/>
      <c r="BA896" s="30"/>
      <c r="BB896" s="30"/>
      <c r="BC896" s="30"/>
      <c r="BD896" s="30"/>
      <c r="BE896" s="46"/>
      <c r="BF896" s="30"/>
      <c r="BG896" s="30"/>
      <c r="BH896" s="30"/>
      <c r="BI896" s="30"/>
      <c r="BJ896" s="30"/>
      <c r="BK896" s="30"/>
      <c r="BL896" s="30"/>
      <c r="BM896" s="30"/>
      <c r="BN896" s="30"/>
      <c r="BO896" s="30"/>
      <c r="BP896" s="30"/>
      <c r="BQ896" s="30"/>
      <c r="BR896" s="30"/>
      <c r="BS896" s="30"/>
      <c r="BT896" s="30"/>
      <c r="BU896" s="30"/>
      <c r="BV896" s="30"/>
      <c r="BW896" s="30"/>
      <c r="BX896" s="30"/>
    </row>
    <row r="897" spans="1:76" ht="15.75" customHeight="1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30"/>
      <c r="BB897" s="30"/>
      <c r="BC897" s="30"/>
      <c r="BD897" s="30"/>
      <c r="BE897" s="46"/>
      <c r="BF897" s="30"/>
      <c r="BG897" s="30"/>
      <c r="BH897" s="30"/>
      <c r="BI897" s="30"/>
      <c r="BJ897" s="30"/>
      <c r="BK897" s="30"/>
      <c r="BL897" s="30"/>
      <c r="BM897" s="30"/>
      <c r="BN897" s="30"/>
      <c r="BO897" s="30"/>
      <c r="BP897" s="30"/>
      <c r="BQ897" s="30"/>
      <c r="BR897" s="30"/>
      <c r="BS897" s="30"/>
      <c r="BT897" s="30"/>
      <c r="BU897" s="30"/>
      <c r="BV897" s="30"/>
      <c r="BW897" s="30"/>
      <c r="BX897" s="30"/>
    </row>
    <row r="898" spans="1:76" ht="15.75" customHeight="1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  <c r="AY898" s="30"/>
      <c r="AZ898" s="30"/>
      <c r="BA898" s="30"/>
      <c r="BB898" s="30"/>
      <c r="BC898" s="30"/>
      <c r="BD898" s="30"/>
      <c r="BE898" s="46"/>
      <c r="BF898" s="30"/>
      <c r="BG898" s="30"/>
      <c r="BH898" s="30"/>
      <c r="BI898" s="30"/>
      <c r="BJ898" s="30"/>
      <c r="BK898" s="30"/>
      <c r="BL898" s="30"/>
      <c r="BM898" s="30"/>
      <c r="BN898" s="30"/>
      <c r="BO898" s="30"/>
      <c r="BP898" s="30"/>
      <c r="BQ898" s="30"/>
      <c r="BR898" s="30"/>
      <c r="BS898" s="30"/>
      <c r="BT898" s="30"/>
      <c r="BU898" s="30"/>
      <c r="BV898" s="30"/>
      <c r="BW898" s="30"/>
      <c r="BX898" s="30"/>
    </row>
    <row r="899" spans="1:76" ht="15.75" customHeight="1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30"/>
      <c r="BB899" s="30"/>
      <c r="BC899" s="30"/>
      <c r="BD899" s="30"/>
      <c r="BE899" s="46"/>
      <c r="BF899" s="30"/>
      <c r="BG899" s="30"/>
      <c r="BH899" s="30"/>
      <c r="BI899" s="30"/>
      <c r="BJ899" s="30"/>
      <c r="BK899" s="30"/>
      <c r="BL899" s="30"/>
      <c r="BM899" s="30"/>
      <c r="BN899" s="30"/>
      <c r="BO899" s="30"/>
      <c r="BP899" s="30"/>
      <c r="BQ899" s="30"/>
      <c r="BR899" s="30"/>
      <c r="BS899" s="30"/>
      <c r="BT899" s="30"/>
      <c r="BU899" s="30"/>
      <c r="BV899" s="30"/>
      <c r="BW899" s="30"/>
      <c r="BX899" s="30"/>
    </row>
    <row r="900" spans="1:76" ht="15.75" customHeight="1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  <c r="AY900" s="30"/>
      <c r="AZ900" s="30"/>
      <c r="BA900" s="30"/>
      <c r="BB900" s="30"/>
      <c r="BC900" s="30"/>
      <c r="BD900" s="30"/>
      <c r="BE900" s="46"/>
      <c r="BF900" s="30"/>
      <c r="BG900" s="30"/>
      <c r="BH900" s="30"/>
      <c r="BI900" s="30"/>
      <c r="BJ900" s="30"/>
      <c r="BK900" s="30"/>
      <c r="BL900" s="30"/>
      <c r="BM900" s="30"/>
      <c r="BN900" s="30"/>
      <c r="BO900" s="30"/>
      <c r="BP900" s="30"/>
      <c r="BQ900" s="30"/>
      <c r="BR900" s="30"/>
      <c r="BS900" s="30"/>
      <c r="BT900" s="30"/>
      <c r="BU900" s="30"/>
      <c r="BV900" s="30"/>
      <c r="BW900" s="30"/>
      <c r="BX900" s="30"/>
    </row>
    <row r="901" spans="1:76" ht="15.75" customHeight="1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30"/>
      <c r="BB901" s="30"/>
      <c r="BC901" s="30"/>
      <c r="BD901" s="30"/>
      <c r="BE901" s="46"/>
      <c r="BF901" s="30"/>
      <c r="BG901" s="30"/>
      <c r="BH901" s="30"/>
      <c r="BI901" s="30"/>
      <c r="BJ901" s="30"/>
      <c r="BK901" s="30"/>
      <c r="BL901" s="30"/>
      <c r="BM901" s="30"/>
      <c r="BN901" s="30"/>
      <c r="BO901" s="30"/>
      <c r="BP901" s="30"/>
      <c r="BQ901" s="30"/>
      <c r="BR901" s="30"/>
      <c r="BS901" s="30"/>
      <c r="BT901" s="30"/>
      <c r="BU901" s="30"/>
      <c r="BV901" s="30"/>
      <c r="BW901" s="30"/>
      <c r="BX901" s="30"/>
    </row>
    <row r="902" spans="1:76" ht="15.75" customHeight="1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  <c r="AY902" s="30"/>
      <c r="AZ902" s="30"/>
      <c r="BA902" s="30"/>
      <c r="BB902" s="30"/>
      <c r="BC902" s="30"/>
      <c r="BD902" s="30"/>
      <c r="BE902" s="46"/>
      <c r="BF902" s="30"/>
      <c r="BG902" s="30"/>
      <c r="BH902" s="30"/>
      <c r="BI902" s="30"/>
      <c r="BJ902" s="30"/>
      <c r="BK902" s="30"/>
      <c r="BL902" s="30"/>
      <c r="BM902" s="30"/>
      <c r="BN902" s="30"/>
      <c r="BO902" s="30"/>
      <c r="BP902" s="30"/>
      <c r="BQ902" s="30"/>
      <c r="BR902" s="30"/>
      <c r="BS902" s="30"/>
      <c r="BT902" s="30"/>
      <c r="BU902" s="30"/>
      <c r="BV902" s="30"/>
      <c r="BW902" s="30"/>
      <c r="BX902" s="30"/>
    </row>
    <row r="903" spans="1:76" ht="15.75" customHeight="1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30"/>
      <c r="BB903" s="30"/>
      <c r="BC903" s="30"/>
      <c r="BD903" s="30"/>
      <c r="BE903" s="46"/>
      <c r="BF903" s="30"/>
      <c r="BG903" s="30"/>
      <c r="BH903" s="30"/>
      <c r="BI903" s="30"/>
      <c r="BJ903" s="30"/>
      <c r="BK903" s="30"/>
      <c r="BL903" s="30"/>
      <c r="BM903" s="30"/>
      <c r="BN903" s="30"/>
      <c r="BO903" s="30"/>
      <c r="BP903" s="30"/>
      <c r="BQ903" s="30"/>
      <c r="BR903" s="30"/>
      <c r="BS903" s="30"/>
      <c r="BT903" s="30"/>
      <c r="BU903" s="30"/>
      <c r="BV903" s="30"/>
      <c r="BW903" s="30"/>
      <c r="BX903" s="30"/>
    </row>
    <row r="904" spans="1:76" ht="15.75" customHeight="1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  <c r="AY904" s="30"/>
      <c r="AZ904" s="30"/>
      <c r="BA904" s="30"/>
      <c r="BB904" s="30"/>
      <c r="BC904" s="30"/>
      <c r="BD904" s="30"/>
      <c r="BE904" s="46"/>
      <c r="BF904" s="30"/>
      <c r="BG904" s="30"/>
      <c r="BH904" s="30"/>
      <c r="BI904" s="30"/>
      <c r="BJ904" s="30"/>
      <c r="BK904" s="30"/>
      <c r="BL904" s="30"/>
      <c r="BM904" s="30"/>
      <c r="BN904" s="30"/>
      <c r="BO904" s="30"/>
      <c r="BP904" s="30"/>
      <c r="BQ904" s="30"/>
      <c r="BR904" s="30"/>
      <c r="BS904" s="30"/>
      <c r="BT904" s="30"/>
      <c r="BU904" s="30"/>
      <c r="BV904" s="30"/>
      <c r="BW904" s="30"/>
      <c r="BX904" s="30"/>
    </row>
    <row r="905" spans="1:76" ht="15.75" customHeight="1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30"/>
      <c r="BB905" s="30"/>
      <c r="BC905" s="30"/>
      <c r="BD905" s="30"/>
      <c r="BE905" s="46"/>
      <c r="BF905" s="30"/>
      <c r="BG905" s="30"/>
      <c r="BH905" s="30"/>
      <c r="BI905" s="30"/>
      <c r="BJ905" s="30"/>
      <c r="BK905" s="30"/>
      <c r="BL905" s="30"/>
      <c r="BM905" s="30"/>
      <c r="BN905" s="30"/>
      <c r="BO905" s="30"/>
      <c r="BP905" s="30"/>
      <c r="BQ905" s="30"/>
      <c r="BR905" s="30"/>
      <c r="BS905" s="30"/>
      <c r="BT905" s="30"/>
      <c r="BU905" s="30"/>
      <c r="BV905" s="30"/>
      <c r="BW905" s="30"/>
      <c r="BX905" s="30"/>
    </row>
    <row r="906" spans="1:76" ht="15.75" customHeight="1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  <c r="AY906" s="30"/>
      <c r="AZ906" s="30"/>
      <c r="BA906" s="30"/>
      <c r="BB906" s="30"/>
      <c r="BC906" s="30"/>
      <c r="BD906" s="30"/>
      <c r="BE906" s="46"/>
      <c r="BF906" s="30"/>
      <c r="BG906" s="30"/>
      <c r="BH906" s="30"/>
      <c r="BI906" s="30"/>
      <c r="BJ906" s="30"/>
      <c r="BK906" s="30"/>
      <c r="BL906" s="30"/>
      <c r="BM906" s="30"/>
      <c r="BN906" s="30"/>
      <c r="BO906" s="30"/>
      <c r="BP906" s="30"/>
      <c r="BQ906" s="30"/>
      <c r="BR906" s="30"/>
      <c r="BS906" s="30"/>
      <c r="BT906" s="30"/>
      <c r="BU906" s="30"/>
      <c r="BV906" s="30"/>
      <c r="BW906" s="30"/>
      <c r="BX906" s="30"/>
    </row>
    <row r="907" spans="1:76" ht="15.75" customHeight="1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30"/>
      <c r="BB907" s="30"/>
      <c r="BC907" s="30"/>
      <c r="BD907" s="30"/>
      <c r="BE907" s="46"/>
      <c r="BF907" s="30"/>
      <c r="BG907" s="30"/>
      <c r="BH907" s="30"/>
      <c r="BI907" s="30"/>
      <c r="BJ907" s="30"/>
      <c r="BK907" s="30"/>
      <c r="BL907" s="30"/>
      <c r="BM907" s="30"/>
      <c r="BN907" s="30"/>
      <c r="BO907" s="30"/>
      <c r="BP907" s="30"/>
      <c r="BQ907" s="30"/>
      <c r="BR907" s="30"/>
      <c r="BS907" s="30"/>
      <c r="BT907" s="30"/>
      <c r="BU907" s="30"/>
      <c r="BV907" s="30"/>
      <c r="BW907" s="30"/>
      <c r="BX907" s="30"/>
    </row>
    <row r="908" spans="1:76" ht="15.75" customHeight="1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30"/>
      <c r="BB908" s="30"/>
      <c r="BC908" s="30"/>
      <c r="BD908" s="30"/>
      <c r="BE908" s="46"/>
      <c r="BF908" s="30"/>
      <c r="BG908" s="30"/>
      <c r="BH908" s="30"/>
      <c r="BI908" s="30"/>
      <c r="BJ908" s="30"/>
      <c r="BK908" s="30"/>
      <c r="BL908" s="30"/>
      <c r="BM908" s="30"/>
      <c r="BN908" s="30"/>
      <c r="BO908" s="30"/>
      <c r="BP908" s="30"/>
      <c r="BQ908" s="30"/>
      <c r="BR908" s="30"/>
      <c r="BS908" s="30"/>
      <c r="BT908" s="30"/>
      <c r="BU908" s="30"/>
      <c r="BV908" s="30"/>
      <c r="BW908" s="30"/>
      <c r="BX908" s="30"/>
    </row>
    <row r="909" spans="1:76" ht="15.75" customHeight="1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30"/>
      <c r="BB909" s="30"/>
      <c r="BC909" s="30"/>
      <c r="BD909" s="30"/>
      <c r="BE909" s="46"/>
      <c r="BF909" s="30"/>
      <c r="BG909" s="30"/>
      <c r="BH909" s="30"/>
      <c r="BI909" s="30"/>
      <c r="BJ909" s="30"/>
      <c r="BK909" s="30"/>
      <c r="BL909" s="30"/>
      <c r="BM909" s="30"/>
      <c r="BN909" s="30"/>
      <c r="BO909" s="30"/>
      <c r="BP909" s="30"/>
      <c r="BQ909" s="30"/>
      <c r="BR909" s="30"/>
      <c r="BS909" s="30"/>
      <c r="BT909" s="30"/>
      <c r="BU909" s="30"/>
      <c r="BV909" s="30"/>
      <c r="BW909" s="30"/>
      <c r="BX909" s="30"/>
    </row>
    <row r="910" spans="1:76" ht="15.75" customHeight="1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  <c r="AY910" s="30"/>
      <c r="AZ910" s="30"/>
      <c r="BA910" s="30"/>
      <c r="BB910" s="30"/>
      <c r="BC910" s="30"/>
      <c r="BD910" s="30"/>
      <c r="BE910" s="46"/>
      <c r="BF910" s="30"/>
      <c r="BG910" s="30"/>
      <c r="BH910" s="30"/>
      <c r="BI910" s="30"/>
      <c r="BJ910" s="30"/>
      <c r="BK910" s="30"/>
      <c r="BL910" s="30"/>
      <c r="BM910" s="30"/>
      <c r="BN910" s="30"/>
      <c r="BO910" s="30"/>
      <c r="BP910" s="30"/>
      <c r="BQ910" s="30"/>
      <c r="BR910" s="30"/>
      <c r="BS910" s="30"/>
      <c r="BT910" s="30"/>
      <c r="BU910" s="30"/>
      <c r="BV910" s="30"/>
      <c r="BW910" s="30"/>
      <c r="BX910" s="30"/>
    </row>
    <row r="911" spans="1:76" ht="15.75" customHeight="1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30"/>
      <c r="BB911" s="30"/>
      <c r="BC911" s="30"/>
      <c r="BD911" s="30"/>
      <c r="BE911" s="46"/>
      <c r="BF911" s="30"/>
      <c r="BG911" s="30"/>
      <c r="BH911" s="30"/>
      <c r="BI911" s="30"/>
      <c r="BJ911" s="30"/>
      <c r="BK911" s="30"/>
      <c r="BL911" s="30"/>
      <c r="BM911" s="30"/>
      <c r="BN911" s="30"/>
      <c r="BO911" s="30"/>
      <c r="BP911" s="30"/>
      <c r="BQ911" s="30"/>
      <c r="BR911" s="30"/>
      <c r="BS911" s="30"/>
      <c r="BT911" s="30"/>
      <c r="BU911" s="30"/>
      <c r="BV911" s="30"/>
      <c r="BW911" s="30"/>
      <c r="BX911" s="30"/>
    </row>
    <row r="912" spans="1:76" ht="15.75" customHeight="1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46"/>
      <c r="BF912" s="30"/>
      <c r="BG912" s="30"/>
      <c r="BH912" s="30"/>
      <c r="BI912" s="30"/>
      <c r="BJ912" s="30"/>
      <c r="BK912" s="30"/>
      <c r="BL912" s="30"/>
      <c r="BM912" s="30"/>
      <c r="BN912" s="30"/>
      <c r="BO912" s="30"/>
      <c r="BP912" s="30"/>
      <c r="BQ912" s="30"/>
      <c r="BR912" s="30"/>
      <c r="BS912" s="30"/>
      <c r="BT912" s="30"/>
      <c r="BU912" s="30"/>
      <c r="BV912" s="30"/>
      <c r="BW912" s="30"/>
      <c r="BX912" s="30"/>
    </row>
    <row r="913" spans="1:76" ht="15.75" customHeight="1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46"/>
      <c r="BF913" s="30"/>
      <c r="BG913" s="30"/>
      <c r="BH913" s="30"/>
      <c r="BI913" s="30"/>
      <c r="BJ913" s="30"/>
      <c r="BK913" s="30"/>
      <c r="BL913" s="30"/>
      <c r="BM913" s="30"/>
      <c r="BN913" s="30"/>
      <c r="BO913" s="30"/>
      <c r="BP913" s="30"/>
      <c r="BQ913" s="30"/>
      <c r="BR913" s="30"/>
      <c r="BS913" s="30"/>
      <c r="BT913" s="30"/>
      <c r="BU913" s="30"/>
      <c r="BV913" s="30"/>
      <c r="BW913" s="30"/>
      <c r="BX913" s="30"/>
    </row>
    <row r="914" spans="1:76" ht="15.75" customHeight="1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  <c r="AY914" s="30"/>
      <c r="AZ914" s="30"/>
      <c r="BA914" s="30"/>
      <c r="BB914" s="30"/>
      <c r="BC914" s="30"/>
      <c r="BD914" s="30"/>
      <c r="BE914" s="46"/>
      <c r="BF914" s="30"/>
      <c r="BG914" s="30"/>
      <c r="BH914" s="30"/>
      <c r="BI914" s="30"/>
      <c r="BJ914" s="30"/>
      <c r="BK914" s="30"/>
      <c r="BL914" s="30"/>
      <c r="BM914" s="30"/>
      <c r="BN914" s="30"/>
      <c r="BO914" s="30"/>
      <c r="BP914" s="30"/>
      <c r="BQ914" s="30"/>
      <c r="BR914" s="30"/>
      <c r="BS914" s="30"/>
      <c r="BT914" s="30"/>
      <c r="BU914" s="30"/>
      <c r="BV914" s="30"/>
      <c r="BW914" s="30"/>
      <c r="BX914" s="30"/>
    </row>
    <row r="915" spans="1:76" ht="15.75" customHeight="1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30"/>
      <c r="BB915" s="30"/>
      <c r="BC915" s="30"/>
      <c r="BD915" s="30"/>
      <c r="BE915" s="46"/>
      <c r="BF915" s="30"/>
      <c r="BG915" s="30"/>
      <c r="BH915" s="30"/>
      <c r="BI915" s="30"/>
      <c r="BJ915" s="30"/>
      <c r="BK915" s="30"/>
      <c r="BL915" s="30"/>
      <c r="BM915" s="30"/>
      <c r="BN915" s="30"/>
      <c r="BO915" s="30"/>
      <c r="BP915" s="30"/>
      <c r="BQ915" s="30"/>
      <c r="BR915" s="30"/>
      <c r="BS915" s="30"/>
      <c r="BT915" s="30"/>
      <c r="BU915" s="30"/>
      <c r="BV915" s="30"/>
      <c r="BW915" s="30"/>
      <c r="BX915" s="30"/>
    </row>
    <row r="916" spans="1:76" ht="15.75" customHeight="1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  <c r="AY916" s="30"/>
      <c r="AZ916" s="30"/>
      <c r="BA916" s="30"/>
      <c r="BB916" s="30"/>
      <c r="BC916" s="30"/>
      <c r="BD916" s="30"/>
      <c r="BE916" s="46"/>
      <c r="BF916" s="30"/>
      <c r="BG916" s="30"/>
      <c r="BH916" s="30"/>
      <c r="BI916" s="30"/>
      <c r="BJ916" s="30"/>
      <c r="BK916" s="30"/>
      <c r="BL916" s="30"/>
      <c r="BM916" s="30"/>
      <c r="BN916" s="30"/>
      <c r="BO916" s="30"/>
      <c r="BP916" s="30"/>
      <c r="BQ916" s="30"/>
      <c r="BR916" s="30"/>
      <c r="BS916" s="30"/>
      <c r="BT916" s="30"/>
      <c r="BU916" s="30"/>
      <c r="BV916" s="30"/>
      <c r="BW916" s="30"/>
      <c r="BX916" s="30"/>
    </row>
    <row r="917" spans="1:76" ht="15.75" customHeight="1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30"/>
      <c r="BB917" s="30"/>
      <c r="BC917" s="30"/>
      <c r="BD917" s="30"/>
      <c r="BE917" s="46"/>
      <c r="BF917" s="30"/>
      <c r="BG917" s="30"/>
      <c r="BH917" s="30"/>
      <c r="BI917" s="30"/>
      <c r="BJ917" s="30"/>
      <c r="BK917" s="30"/>
      <c r="BL917" s="30"/>
      <c r="BM917" s="30"/>
      <c r="BN917" s="30"/>
      <c r="BO917" s="30"/>
      <c r="BP917" s="30"/>
      <c r="BQ917" s="30"/>
      <c r="BR917" s="30"/>
      <c r="BS917" s="30"/>
      <c r="BT917" s="30"/>
      <c r="BU917" s="30"/>
      <c r="BV917" s="30"/>
      <c r="BW917" s="30"/>
      <c r="BX917" s="30"/>
    </row>
    <row r="918" spans="1:76" ht="15.75" customHeight="1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  <c r="AY918" s="30"/>
      <c r="AZ918" s="30"/>
      <c r="BA918" s="30"/>
      <c r="BB918" s="30"/>
      <c r="BC918" s="30"/>
      <c r="BD918" s="30"/>
      <c r="BE918" s="46"/>
      <c r="BF918" s="30"/>
      <c r="BG918" s="30"/>
      <c r="BH918" s="30"/>
      <c r="BI918" s="30"/>
      <c r="BJ918" s="30"/>
      <c r="BK918" s="30"/>
      <c r="BL918" s="30"/>
      <c r="BM918" s="30"/>
      <c r="BN918" s="30"/>
      <c r="BO918" s="30"/>
      <c r="BP918" s="30"/>
      <c r="BQ918" s="30"/>
      <c r="BR918" s="30"/>
      <c r="BS918" s="30"/>
      <c r="BT918" s="30"/>
      <c r="BU918" s="30"/>
      <c r="BV918" s="30"/>
      <c r="BW918" s="30"/>
      <c r="BX918" s="30"/>
    </row>
    <row r="919" spans="1:76" ht="15.75" customHeight="1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30"/>
      <c r="BB919" s="30"/>
      <c r="BC919" s="30"/>
      <c r="BD919" s="30"/>
      <c r="BE919" s="46"/>
      <c r="BF919" s="30"/>
      <c r="BG919" s="30"/>
      <c r="BH919" s="30"/>
      <c r="BI919" s="30"/>
      <c r="BJ919" s="30"/>
      <c r="BK919" s="30"/>
      <c r="BL919" s="30"/>
      <c r="BM919" s="30"/>
      <c r="BN919" s="30"/>
      <c r="BO919" s="30"/>
      <c r="BP919" s="30"/>
      <c r="BQ919" s="30"/>
      <c r="BR919" s="30"/>
      <c r="BS919" s="30"/>
      <c r="BT919" s="30"/>
      <c r="BU919" s="30"/>
      <c r="BV919" s="30"/>
      <c r="BW919" s="30"/>
      <c r="BX919" s="30"/>
    </row>
    <row r="920" spans="1:76" ht="15.75" customHeight="1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  <c r="AY920" s="30"/>
      <c r="AZ920" s="30"/>
      <c r="BA920" s="30"/>
      <c r="BB920" s="30"/>
      <c r="BC920" s="30"/>
      <c r="BD920" s="30"/>
      <c r="BE920" s="46"/>
      <c r="BF920" s="30"/>
      <c r="BG920" s="30"/>
      <c r="BH920" s="30"/>
      <c r="BI920" s="30"/>
      <c r="BJ920" s="30"/>
      <c r="BK920" s="30"/>
      <c r="BL920" s="30"/>
      <c r="BM920" s="30"/>
      <c r="BN920" s="30"/>
      <c r="BO920" s="30"/>
      <c r="BP920" s="30"/>
      <c r="BQ920" s="30"/>
      <c r="BR920" s="30"/>
      <c r="BS920" s="30"/>
      <c r="BT920" s="30"/>
      <c r="BU920" s="30"/>
      <c r="BV920" s="30"/>
      <c r="BW920" s="30"/>
      <c r="BX920" s="30"/>
    </row>
    <row r="921" spans="1:76" ht="15.75" customHeight="1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30"/>
      <c r="BB921" s="30"/>
      <c r="BC921" s="30"/>
      <c r="BD921" s="30"/>
      <c r="BE921" s="46"/>
      <c r="BF921" s="30"/>
      <c r="BG921" s="30"/>
      <c r="BH921" s="30"/>
      <c r="BI921" s="30"/>
      <c r="BJ921" s="30"/>
      <c r="BK921" s="30"/>
      <c r="BL921" s="30"/>
      <c r="BM921" s="30"/>
      <c r="BN921" s="30"/>
      <c r="BO921" s="30"/>
      <c r="BP921" s="30"/>
      <c r="BQ921" s="30"/>
      <c r="BR921" s="30"/>
      <c r="BS921" s="30"/>
      <c r="BT921" s="30"/>
      <c r="BU921" s="30"/>
      <c r="BV921" s="30"/>
      <c r="BW921" s="30"/>
      <c r="BX921" s="30"/>
    </row>
    <row r="922" spans="1:76" ht="15.75" customHeight="1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  <c r="AY922" s="30"/>
      <c r="AZ922" s="30"/>
      <c r="BA922" s="30"/>
      <c r="BB922" s="30"/>
      <c r="BC922" s="30"/>
      <c r="BD922" s="30"/>
      <c r="BE922" s="46"/>
      <c r="BF922" s="30"/>
      <c r="BG922" s="30"/>
      <c r="BH922" s="30"/>
      <c r="BI922" s="30"/>
      <c r="BJ922" s="30"/>
      <c r="BK922" s="30"/>
      <c r="BL922" s="30"/>
      <c r="BM922" s="30"/>
      <c r="BN922" s="30"/>
      <c r="BO922" s="30"/>
      <c r="BP922" s="30"/>
      <c r="BQ922" s="30"/>
      <c r="BR922" s="30"/>
      <c r="BS922" s="30"/>
      <c r="BT922" s="30"/>
      <c r="BU922" s="30"/>
      <c r="BV922" s="30"/>
      <c r="BW922" s="30"/>
      <c r="BX922" s="30"/>
    </row>
    <row r="923" spans="1:76" ht="15.75" customHeight="1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30"/>
      <c r="BB923" s="30"/>
      <c r="BC923" s="30"/>
      <c r="BD923" s="30"/>
      <c r="BE923" s="46"/>
      <c r="BF923" s="30"/>
      <c r="BG923" s="30"/>
      <c r="BH923" s="30"/>
      <c r="BI923" s="30"/>
      <c r="BJ923" s="30"/>
      <c r="BK923" s="30"/>
      <c r="BL923" s="30"/>
      <c r="BM923" s="30"/>
      <c r="BN923" s="30"/>
      <c r="BO923" s="30"/>
      <c r="BP923" s="30"/>
      <c r="BQ923" s="30"/>
      <c r="BR923" s="30"/>
      <c r="BS923" s="30"/>
      <c r="BT923" s="30"/>
      <c r="BU923" s="30"/>
      <c r="BV923" s="30"/>
      <c r="BW923" s="30"/>
      <c r="BX923" s="30"/>
    </row>
    <row r="924" spans="1:76" ht="15.75" customHeight="1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  <c r="AY924" s="30"/>
      <c r="AZ924" s="30"/>
      <c r="BA924" s="30"/>
      <c r="BB924" s="30"/>
      <c r="BC924" s="30"/>
      <c r="BD924" s="30"/>
      <c r="BE924" s="46"/>
      <c r="BF924" s="30"/>
      <c r="BG924" s="30"/>
      <c r="BH924" s="30"/>
      <c r="BI924" s="30"/>
      <c r="BJ924" s="30"/>
      <c r="BK924" s="30"/>
      <c r="BL924" s="30"/>
      <c r="BM924" s="30"/>
      <c r="BN924" s="30"/>
      <c r="BO924" s="30"/>
      <c r="BP924" s="30"/>
      <c r="BQ924" s="30"/>
      <c r="BR924" s="30"/>
      <c r="BS924" s="30"/>
      <c r="BT924" s="30"/>
      <c r="BU924" s="30"/>
      <c r="BV924" s="30"/>
      <c r="BW924" s="30"/>
      <c r="BX924" s="30"/>
    </row>
    <row r="925" spans="1:76" ht="15.75" customHeight="1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30"/>
      <c r="BB925" s="30"/>
      <c r="BC925" s="30"/>
      <c r="BD925" s="30"/>
      <c r="BE925" s="46"/>
      <c r="BF925" s="30"/>
      <c r="BG925" s="30"/>
      <c r="BH925" s="30"/>
      <c r="BI925" s="30"/>
      <c r="BJ925" s="30"/>
      <c r="BK925" s="30"/>
      <c r="BL925" s="30"/>
      <c r="BM925" s="30"/>
      <c r="BN925" s="30"/>
      <c r="BO925" s="30"/>
      <c r="BP925" s="30"/>
      <c r="BQ925" s="30"/>
      <c r="BR925" s="30"/>
      <c r="BS925" s="30"/>
      <c r="BT925" s="30"/>
      <c r="BU925" s="30"/>
      <c r="BV925" s="30"/>
      <c r="BW925" s="30"/>
      <c r="BX925" s="30"/>
    </row>
    <row r="926" spans="1:76" ht="15.75" customHeight="1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  <c r="AY926" s="30"/>
      <c r="AZ926" s="30"/>
      <c r="BA926" s="30"/>
      <c r="BB926" s="30"/>
      <c r="BC926" s="30"/>
      <c r="BD926" s="30"/>
      <c r="BE926" s="46"/>
      <c r="BF926" s="30"/>
      <c r="BG926" s="30"/>
      <c r="BH926" s="30"/>
      <c r="BI926" s="30"/>
      <c r="BJ926" s="30"/>
      <c r="BK926" s="30"/>
      <c r="BL926" s="30"/>
      <c r="BM926" s="30"/>
      <c r="BN926" s="30"/>
      <c r="BO926" s="30"/>
      <c r="BP926" s="30"/>
      <c r="BQ926" s="30"/>
      <c r="BR926" s="30"/>
      <c r="BS926" s="30"/>
      <c r="BT926" s="30"/>
      <c r="BU926" s="30"/>
      <c r="BV926" s="30"/>
      <c r="BW926" s="30"/>
      <c r="BX926" s="30"/>
    </row>
    <row r="927" spans="1:76" ht="15.75" customHeight="1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30"/>
      <c r="BB927" s="30"/>
      <c r="BC927" s="30"/>
      <c r="BD927" s="30"/>
      <c r="BE927" s="46"/>
      <c r="BF927" s="30"/>
      <c r="BG927" s="30"/>
      <c r="BH927" s="30"/>
      <c r="BI927" s="30"/>
      <c r="BJ927" s="30"/>
      <c r="BK927" s="30"/>
      <c r="BL927" s="30"/>
      <c r="BM927" s="30"/>
      <c r="BN927" s="30"/>
      <c r="BO927" s="30"/>
      <c r="BP927" s="30"/>
      <c r="BQ927" s="30"/>
      <c r="BR927" s="30"/>
      <c r="BS927" s="30"/>
      <c r="BT927" s="30"/>
      <c r="BU927" s="30"/>
      <c r="BV927" s="30"/>
      <c r="BW927" s="30"/>
      <c r="BX927" s="30"/>
    </row>
    <row r="928" spans="1:76" ht="15.75" customHeight="1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  <c r="AY928" s="30"/>
      <c r="AZ928" s="30"/>
      <c r="BA928" s="30"/>
      <c r="BB928" s="30"/>
      <c r="BC928" s="30"/>
      <c r="BD928" s="30"/>
      <c r="BE928" s="46"/>
      <c r="BF928" s="30"/>
      <c r="BG928" s="30"/>
      <c r="BH928" s="30"/>
      <c r="BI928" s="30"/>
      <c r="BJ928" s="30"/>
      <c r="BK928" s="30"/>
      <c r="BL928" s="30"/>
      <c r="BM928" s="30"/>
      <c r="BN928" s="30"/>
      <c r="BO928" s="30"/>
      <c r="BP928" s="30"/>
      <c r="BQ928" s="30"/>
      <c r="BR928" s="30"/>
      <c r="BS928" s="30"/>
      <c r="BT928" s="30"/>
      <c r="BU928" s="30"/>
      <c r="BV928" s="30"/>
      <c r="BW928" s="30"/>
      <c r="BX928" s="30"/>
    </row>
    <row r="929" spans="1:76" ht="15.75" customHeight="1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30"/>
      <c r="BB929" s="30"/>
      <c r="BC929" s="30"/>
      <c r="BD929" s="30"/>
      <c r="BE929" s="46"/>
      <c r="BF929" s="30"/>
      <c r="BG929" s="30"/>
      <c r="BH929" s="30"/>
      <c r="BI929" s="30"/>
      <c r="BJ929" s="30"/>
      <c r="BK929" s="30"/>
      <c r="BL929" s="30"/>
      <c r="BM929" s="30"/>
      <c r="BN929" s="30"/>
      <c r="BO929" s="30"/>
      <c r="BP929" s="30"/>
      <c r="BQ929" s="30"/>
      <c r="BR929" s="30"/>
      <c r="BS929" s="30"/>
      <c r="BT929" s="30"/>
      <c r="BU929" s="30"/>
      <c r="BV929" s="30"/>
      <c r="BW929" s="30"/>
      <c r="BX929" s="30"/>
    </row>
    <row r="930" spans="1:76" ht="15.75" customHeight="1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  <c r="AY930" s="30"/>
      <c r="AZ930" s="30"/>
      <c r="BA930" s="30"/>
      <c r="BB930" s="30"/>
      <c r="BC930" s="30"/>
      <c r="BD930" s="30"/>
      <c r="BE930" s="46"/>
      <c r="BF930" s="30"/>
      <c r="BG930" s="30"/>
      <c r="BH930" s="30"/>
      <c r="BI930" s="30"/>
      <c r="BJ930" s="30"/>
      <c r="BK930" s="30"/>
      <c r="BL930" s="30"/>
      <c r="BM930" s="30"/>
      <c r="BN930" s="30"/>
      <c r="BO930" s="30"/>
      <c r="BP930" s="30"/>
      <c r="BQ930" s="30"/>
      <c r="BR930" s="30"/>
      <c r="BS930" s="30"/>
      <c r="BT930" s="30"/>
      <c r="BU930" s="30"/>
      <c r="BV930" s="30"/>
      <c r="BW930" s="30"/>
      <c r="BX930" s="30"/>
    </row>
    <row r="931" spans="1:76" ht="15.75" customHeight="1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30"/>
      <c r="BB931" s="30"/>
      <c r="BC931" s="30"/>
      <c r="BD931" s="30"/>
      <c r="BE931" s="46"/>
      <c r="BF931" s="30"/>
      <c r="BG931" s="30"/>
      <c r="BH931" s="30"/>
      <c r="BI931" s="30"/>
      <c r="BJ931" s="30"/>
      <c r="BK931" s="30"/>
      <c r="BL931" s="30"/>
      <c r="BM931" s="30"/>
      <c r="BN931" s="30"/>
      <c r="BO931" s="30"/>
      <c r="BP931" s="30"/>
      <c r="BQ931" s="30"/>
      <c r="BR931" s="30"/>
      <c r="BS931" s="30"/>
      <c r="BT931" s="30"/>
      <c r="BU931" s="30"/>
      <c r="BV931" s="30"/>
      <c r="BW931" s="30"/>
      <c r="BX931" s="30"/>
    </row>
    <row r="932" spans="1:76" ht="15.75" customHeight="1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  <c r="AY932" s="30"/>
      <c r="AZ932" s="30"/>
      <c r="BA932" s="30"/>
      <c r="BB932" s="30"/>
      <c r="BC932" s="30"/>
      <c r="BD932" s="30"/>
      <c r="BE932" s="46"/>
      <c r="BF932" s="30"/>
      <c r="BG932" s="30"/>
      <c r="BH932" s="30"/>
      <c r="BI932" s="30"/>
      <c r="BJ932" s="30"/>
      <c r="BK932" s="30"/>
      <c r="BL932" s="30"/>
      <c r="BM932" s="30"/>
      <c r="BN932" s="30"/>
      <c r="BO932" s="30"/>
      <c r="BP932" s="30"/>
      <c r="BQ932" s="30"/>
      <c r="BR932" s="30"/>
      <c r="BS932" s="30"/>
      <c r="BT932" s="30"/>
      <c r="BU932" s="30"/>
      <c r="BV932" s="30"/>
      <c r="BW932" s="30"/>
      <c r="BX932" s="30"/>
    </row>
    <row r="933" spans="1:76" ht="15.75" customHeight="1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30"/>
      <c r="BB933" s="30"/>
      <c r="BC933" s="30"/>
      <c r="BD933" s="30"/>
      <c r="BE933" s="46"/>
      <c r="BF933" s="30"/>
      <c r="BG933" s="30"/>
      <c r="BH933" s="30"/>
      <c r="BI933" s="30"/>
      <c r="BJ933" s="30"/>
      <c r="BK933" s="30"/>
      <c r="BL933" s="30"/>
      <c r="BM933" s="30"/>
      <c r="BN933" s="30"/>
      <c r="BO933" s="30"/>
      <c r="BP933" s="30"/>
      <c r="BQ933" s="30"/>
      <c r="BR933" s="30"/>
      <c r="BS933" s="30"/>
      <c r="BT933" s="30"/>
      <c r="BU933" s="30"/>
      <c r="BV933" s="30"/>
      <c r="BW933" s="30"/>
      <c r="BX933" s="30"/>
    </row>
    <row r="934" spans="1:76" ht="15.75" customHeight="1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  <c r="AY934" s="30"/>
      <c r="AZ934" s="30"/>
      <c r="BA934" s="30"/>
      <c r="BB934" s="30"/>
      <c r="BC934" s="30"/>
      <c r="BD934" s="30"/>
      <c r="BE934" s="46"/>
      <c r="BF934" s="30"/>
      <c r="BG934" s="30"/>
      <c r="BH934" s="30"/>
      <c r="BI934" s="30"/>
      <c r="BJ934" s="30"/>
      <c r="BK934" s="30"/>
      <c r="BL934" s="30"/>
      <c r="BM934" s="30"/>
      <c r="BN934" s="30"/>
      <c r="BO934" s="30"/>
      <c r="BP934" s="30"/>
      <c r="BQ934" s="30"/>
      <c r="BR934" s="30"/>
      <c r="BS934" s="30"/>
      <c r="BT934" s="30"/>
      <c r="BU934" s="30"/>
      <c r="BV934" s="30"/>
      <c r="BW934" s="30"/>
      <c r="BX934" s="30"/>
    </row>
    <row r="935" spans="1:76" ht="15.75" customHeight="1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30"/>
      <c r="BB935" s="30"/>
      <c r="BC935" s="30"/>
      <c r="BD935" s="30"/>
      <c r="BE935" s="46"/>
      <c r="BF935" s="30"/>
      <c r="BG935" s="30"/>
      <c r="BH935" s="30"/>
      <c r="BI935" s="30"/>
      <c r="BJ935" s="30"/>
      <c r="BK935" s="30"/>
      <c r="BL935" s="30"/>
      <c r="BM935" s="30"/>
      <c r="BN935" s="30"/>
      <c r="BO935" s="30"/>
      <c r="BP935" s="30"/>
      <c r="BQ935" s="30"/>
      <c r="BR935" s="30"/>
      <c r="BS935" s="30"/>
      <c r="BT935" s="30"/>
      <c r="BU935" s="30"/>
      <c r="BV935" s="30"/>
      <c r="BW935" s="30"/>
      <c r="BX935" s="30"/>
    </row>
    <row r="936" spans="1:76" ht="15.75" customHeight="1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  <c r="AY936" s="30"/>
      <c r="AZ936" s="30"/>
      <c r="BA936" s="30"/>
      <c r="BB936" s="30"/>
      <c r="BC936" s="30"/>
      <c r="BD936" s="30"/>
      <c r="BE936" s="46"/>
      <c r="BF936" s="30"/>
      <c r="BG936" s="30"/>
      <c r="BH936" s="30"/>
      <c r="BI936" s="30"/>
      <c r="BJ936" s="30"/>
      <c r="BK936" s="30"/>
      <c r="BL936" s="30"/>
      <c r="BM936" s="30"/>
      <c r="BN936" s="30"/>
      <c r="BO936" s="30"/>
      <c r="BP936" s="30"/>
      <c r="BQ936" s="30"/>
      <c r="BR936" s="30"/>
      <c r="BS936" s="30"/>
      <c r="BT936" s="30"/>
      <c r="BU936" s="30"/>
      <c r="BV936" s="30"/>
      <c r="BW936" s="30"/>
      <c r="BX936" s="30"/>
    </row>
    <row r="937" spans="1:76" ht="15.75" customHeight="1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30"/>
      <c r="BB937" s="30"/>
      <c r="BC937" s="30"/>
      <c r="BD937" s="30"/>
      <c r="BE937" s="46"/>
      <c r="BF937" s="30"/>
      <c r="BG937" s="30"/>
      <c r="BH937" s="30"/>
      <c r="BI937" s="30"/>
      <c r="BJ937" s="30"/>
      <c r="BK937" s="30"/>
      <c r="BL937" s="30"/>
      <c r="BM937" s="30"/>
      <c r="BN937" s="30"/>
      <c r="BO937" s="30"/>
      <c r="BP937" s="30"/>
      <c r="BQ937" s="30"/>
      <c r="BR937" s="30"/>
      <c r="BS937" s="30"/>
      <c r="BT937" s="30"/>
      <c r="BU937" s="30"/>
      <c r="BV937" s="30"/>
      <c r="BW937" s="30"/>
      <c r="BX937" s="30"/>
    </row>
    <row r="938" spans="1:76" ht="15.75" customHeight="1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  <c r="AY938" s="30"/>
      <c r="AZ938" s="30"/>
      <c r="BA938" s="30"/>
      <c r="BB938" s="30"/>
      <c r="BC938" s="30"/>
      <c r="BD938" s="30"/>
      <c r="BE938" s="46"/>
      <c r="BF938" s="30"/>
      <c r="BG938" s="30"/>
      <c r="BH938" s="30"/>
      <c r="BI938" s="30"/>
      <c r="BJ938" s="30"/>
      <c r="BK938" s="30"/>
      <c r="BL938" s="30"/>
      <c r="BM938" s="30"/>
      <c r="BN938" s="30"/>
      <c r="BO938" s="30"/>
      <c r="BP938" s="30"/>
      <c r="BQ938" s="30"/>
      <c r="BR938" s="30"/>
      <c r="BS938" s="30"/>
      <c r="BT938" s="30"/>
      <c r="BU938" s="30"/>
      <c r="BV938" s="30"/>
      <c r="BW938" s="30"/>
      <c r="BX938" s="30"/>
    </row>
    <row r="939" spans="1:76" ht="15.75" customHeight="1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30"/>
      <c r="BB939" s="30"/>
      <c r="BC939" s="30"/>
      <c r="BD939" s="30"/>
      <c r="BE939" s="46"/>
      <c r="BF939" s="30"/>
      <c r="BG939" s="30"/>
      <c r="BH939" s="30"/>
      <c r="BI939" s="30"/>
      <c r="BJ939" s="30"/>
      <c r="BK939" s="30"/>
      <c r="BL939" s="30"/>
      <c r="BM939" s="30"/>
      <c r="BN939" s="30"/>
      <c r="BO939" s="30"/>
      <c r="BP939" s="30"/>
      <c r="BQ939" s="30"/>
      <c r="BR939" s="30"/>
      <c r="BS939" s="30"/>
      <c r="BT939" s="30"/>
      <c r="BU939" s="30"/>
      <c r="BV939" s="30"/>
      <c r="BW939" s="30"/>
      <c r="BX939" s="30"/>
    </row>
    <row r="940" spans="1:76" ht="15.75" customHeight="1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  <c r="AY940" s="30"/>
      <c r="AZ940" s="30"/>
      <c r="BA940" s="30"/>
      <c r="BB940" s="30"/>
      <c r="BC940" s="30"/>
      <c r="BD940" s="30"/>
      <c r="BE940" s="46"/>
      <c r="BF940" s="30"/>
      <c r="BG940" s="30"/>
      <c r="BH940" s="30"/>
      <c r="BI940" s="30"/>
      <c r="BJ940" s="30"/>
      <c r="BK940" s="30"/>
      <c r="BL940" s="30"/>
      <c r="BM940" s="30"/>
      <c r="BN940" s="30"/>
      <c r="BO940" s="30"/>
      <c r="BP940" s="30"/>
      <c r="BQ940" s="30"/>
      <c r="BR940" s="30"/>
      <c r="BS940" s="30"/>
      <c r="BT940" s="30"/>
      <c r="BU940" s="30"/>
      <c r="BV940" s="30"/>
      <c r="BW940" s="30"/>
      <c r="BX940" s="30"/>
    </row>
    <row r="941" spans="1:76" ht="15.75" customHeight="1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30"/>
      <c r="BB941" s="30"/>
      <c r="BC941" s="30"/>
      <c r="BD941" s="30"/>
      <c r="BE941" s="46"/>
      <c r="BF941" s="30"/>
      <c r="BG941" s="30"/>
      <c r="BH941" s="30"/>
      <c r="BI941" s="30"/>
      <c r="BJ941" s="30"/>
      <c r="BK941" s="30"/>
      <c r="BL941" s="30"/>
      <c r="BM941" s="30"/>
      <c r="BN941" s="30"/>
      <c r="BO941" s="30"/>
      <c r="BP941" s="30"/>
      <c r="BQ941" s="30"/>
      <c r="BR941" s="30"/>
      <c r="BS941" s="30"/>
      <c r="BT941" s="30"/>
      <c r="BU941" s="30"/>
      <c r="BV941" s="30"/>
      <c r="BW941" s="30"/>
      <c r="BX941" s="30"/>
    </row>
    <row r="942" spans="1:76" ht="15.75" customHeight="1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  <c r="AY942" s="30"/>
      <c r="AZ942" s="30"/>
      <c r="BA942" s="30"/>
      <c r="BB942" s="30"/>
      <c r="BC942" s="30"/>
      <c r="BD942" s="30"/>
      <c r="BE942" s="46"/>
      <c r="BF942" s="30"/>
      <c r="BG942" s="30"/>
      <c r="BH942" s="30"/>
      <c r="BI942" s="30"/>
      <c r="BJ942" s="30"/>
      <c r="BK942" s="30"/>
      <c r="BL942" s="30"/>
      <c r="BM942" s="30"/>
      <c r="BN942" s="30"/>
      <c r="BO942" s="30"/>
      <c r="BP942" s="30"/>
      <c r="BQ942" s="30"/>
      <c r="BR942" s="30"/>
      <c r="BS942" s="30"/>
      <c r="BT942" s="30"/>
      <c r="BU942" s="30"/>
      <c r="BV942" s="30"/>
      <c r="BW942" s="30"/>
      <c r="BX942" s="30"/>
    </row>
    <row r="943" spans="1:76" ht="15.75" customHeight="1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30"/>
      <c r="BB943" s="30"/>
      <c r="BC943" s="30"/>
      <c r="BD943" s="30"/>
      <c r="BE943" s="46"/>
      <c r="BF943" s="30"/>
      <c r="BG943" s="30"/>
      <c r="BH943" s="30"/>
      <c r="BI943" s="30"/>
      <c r="BJ943" s="30"/>
      <c r="BK943" s="30"/>
      <c r="BL943" s="30"/>
      <c r="BM943" s="30"/>
      <c r="BN943" s="30"/>
      <c r="BO943" s="30"/>
      <c r="BP943" s="30"/>
      <c r="BQ943" s="30"/>
      <c r="BR943" s="30"/>
      <c r="BS943" s="30"/>
      <c r="BT943" s="30"/>
      <c r="BU943" s="30"/>
      <c r="BV943" s="30"/>
      <c r="BW943" s="30"/>
      <c r="BX943" s="30"/>
    </row>
    <row r="944" spans="1:76" ht="15.75" customHeight="1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  <c r="AY944" s="30"/>
      <c r="AZ944" s="30"/>
      <c r="BA944" s="30"/>
      <c r="BB944" s="30"/>
      <c r="BC944" s="30"/>
      <c r="BD944" s="30"/>
      <c r="BE944" s="46"/>
      <c r="BF944" s="30"/>
      <c r="BG944" s="30"/>
      <c r="BH944" s="30"/>
      <c r="BI944" s="30"/>
      <c r="BJ944" s="30"/>
      <c r="BK944" s="30"/>
      <c r="BL944" s="30"/>
      <c r="BM944" s="30"/>
      <c r="BN944" s="30"/>
      <c r="BO944" s="30"/>
      <c r="BP944" s="30"/>
      <c r="BQ944" s="30"/>
      <c r="BR944" s="30"/>
      <c r="BS944" s="30"/>
      <c r="BT944" s="30"/>
      <c r="BU944" s="30"/>
      <c r="BV944" s="30"/>
      <c r="BW944" s="30"/>
      <c r="BX944" s="30"/>
    </row>
    <row r="945" spans="1:76" ht="15.75" customHeight="1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30"/>
      <c r="BB945" s="30"/>
      <c r="BC945" s="30"/>
      <c r="BD945" s="30"/>
      <c r="BE945" s="46"/>
      <c r="BF945" s="30"/>
      <c r="BG945" s="30"/>
      <c r="BH945" s="30"/>
      <c r="BI945" s="30"/>
      <c r="BJ945" s="30"/>
      <c r="BK945" s="30"/>
      <c r="BL945" s="30"/>
      <c r="BM945" s="30"/>
      <c r="BN945" s="30"/>
      <c r="BO945" s="30"/>
      <c r="BP945" s="30"/>
      <c r="BQ945" s="30"/>
      <c r="BR945" s="30"/>
      <c r="BS945" s="30"/>
      <c r="BT945" s="30"/>
      <c r="BU945" s="30"/>
      <c r="BV945" s="30"/>
      <c r="BW945" s="30"/>
      <c r="BX945" s="30"/>
    </row>
    <row r="946" spans="1:76" ht="15.75" customHeight="1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  <c r="AY946" s="30"/>
      <c r="AZ946" s="30"/>
      <c r="BA946" s="30"/>
      <c r="BB946" s="30"/>
      <c r="BC946" s="30"/>
      <c r="BD946" s="30"/>
      <c r="BE946" s="46"/>
      <c r="BF946" s="30"/>
      <c r="BG946" s="30"/>
      <c r="BH946" s="30"/>
      <c r="BI946" s="30"/>
      <c r="BJ946" s="30"/>
      <c r="BK946" s="30"/>
      <c r="BL946" s="30"/>
      <c r="BM946" s="30"/>
      <c r="BN946" s="30"/>
      <c r="BO946" s="30"/>
      <c r="BP946" s="30"/>
      <c r="BQ946" s="30"/>
      <c r="BR946" s="30"/>
      <c r="BS946" s="30"/>
      <c r="BT946" s="30"/>
      <c r="BU946" s="30"/>
      <c r="BV946" s="30"/>
      <c r="BW946" s="30"/>
      <c r="BX946" s="30"/>
    </row>
    <row r="947" spans="1:76" ht="15.75" customHeight="1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30"/>
      <c r="BB947" s="30"/>
      <c r="BC947" s="30"/>
      <c r="BD947" s="30"/>
      <c r="BE947" s="46"/>
      <c r="BF947" s="30"/>
      <c r="BG947" s="30"/>
      <c r="BH947" s="30"/>
      <c r="BI947" s="30"/>
      <c r="BJ947" s="30"/>
      <c r="BK947" s="30"/>
      <c r="BL947" s="30"/>
      <c r="BM947" s="30"/>
      <c r="BN947" s="30"/>
      <c r="BO947" s="30"/>
      <c r="BP947" s="30"/>
      <c r="BQ947" s="30"/>
      <c r="BR947" s="30"/>
      <c r="BS947" s="30"/>
      <c r="BT947" s="30"/>
      <c r="BU947" s="30"/>
      <c r="BV947" s="30"/>
      <c r="BW947" s="30"/>
      <c r="BX947" s="30"/>
    </row>
    <row r="948" spans="1:76" ht="15.75" customHeight="1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  <c r="AY948" s="30"/>
      <c r="AZ948" s="30"/>
      <c r="BA948" s="30"/>
      <c r="BB948" s="30"/>
      <c r="BC948" s="30"/>
      <c r="BD948" s="30"/>
      <c r="BE948" s="46"/>
      <c r="BF948" s="30"/>
      <c r="BG948" s="30"/>
      <c r="BH948" s="30"/>
      <c r="BI948" s="30"/>
      <c r="BJ948" s="30"/>
      <c r="BK948" s="30"/>
      <c r="BL948" s="30"/>
      <c r="BM948" s="30"/>
      <c r="BN948" s="30"/>
      <c r="BO948" s="30"/>
      <c r="BP948" s="30"/>
      <c r="BQ948" s="30"/>
      <c r="BR948" s="30"/>
      <c r="BS948" s="30"/>
      <c r="BT948" s="30"/>
      <c r="BU948" s="30"/>
      <c r="BV948" s="30"/>
      <c r="BW948" s="30"/>
      <c r="BX948" s="30"/>
    </row>
    <row r="949" spans="1:76" ht="15.75" customHeight="1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30"/>
      <c r="BB949" s="30"/>
      <c r="BC949" s="30"/>
      <c r="BD949" s="30"/>
      <c r="BE949" s="46"/>
      <c r="BF949" s="30"/>
      <c r="BG949" s="30"/>
      <c r="BH949" s="30"/>
      <c r="BI949" s="30"/>
      <c r="BJ949" s="30"/>
      <c r="BK949" s="30"/>
      <c r="BL949" s="30"/>
      <c r="BM949" s="30"/>
      <c r="BN949" s="30"/>
      <c r="BO949" s="30"/>
      <c r="BP949" s="30"/>
      <c r="BQ949" s="30"/>
      <c r="BR949" s="30"/>
      <c r="BS949" s="30"/>
      <c r="BT949" s="30"/>
      <c r="BU949" s="30"/>
      <c r="BV949" s="30"/>
      <c r="BW949" s="30"/>
      <c r="BX949" s="30"/>
    </row>
    <row r="950" spans="1:76" ht="15.75" customHeight="1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  <c r="AY950" s="30"/>
      <c r="AZ950" s="30"/>
      <c r="BA950" s="30"/>
      <c r="BB950" s="30"/>
      <c r="BC950" s="30"/>
      <c r="BD950" s="30"/>
      <c r="BE950" s="46"/>
      <c r="BF950" s="30"/>
      <c r="BG950" s="30"/>
      <c r="BH950" s="30"/>
      <c r="BI950" s="30"/>
      <c r="BJ950" s="30"/>
      <c r="BK950" s="30"/>
      <c r="BL950" s="30"/>
      <c r="BM950" s="30"/>
      <c r="BN950" s="30"/>
      <c r="BO950" s="30"/>
      <c r="BP950" s="30"/>
      <c r="BQ950" s="30"/>
      <c r="BR950" s="30"/>
      <c r="BS950" s="30"/>
      <c r="BT950" s="30"/>
      <c r="BU950" s="30"/>
      <c r="BV950" s="30"/>
      <c r="BW950" s="30"/>
      <c r="BX950" s="30"/>
    </row>
    <row r="951" spans="1:76" ht="15.75" customHeight="1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30"/>
      <c r="BB951" s="30"/>
      <c r="BC951" s="30"/>
      <c r="BD951" s="30"/>
      <c r="BE951" s="46"/>
      <c r="BF951" s="30"/>
      <c r="BG951" s="30"/>
      <c r="BH951" s="30"/>
      <c r="BI951" s="30"/>
      <c r="BJ951" s="30"/>
      <c r="BK951" s="30"/>
      <c r="BL951" s="30"/>
      <c r="BM951" s="30"/>
      <c r="BN951" s="30"/>
      <c r="BO951" s="30"/>
      <c r="BP951" s="30"/>
      <c r="BQ951" s="30"/>
      <c r="BR951" s="30"/>
      <c r="BS951" s="30"/>
      <c r="BT951" s="30"/>
      <c r="BU951" s="30"/>
      <c r="BV951" s="30"/>
      <c r="BW951" s="30"/>
      <c r="BX951" s="30"/>
    </row>
    <row r="952" spans="1:76" ht="15.75" customHeight="1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  <c r="AY952" s="30"/>
      <c r="AZ952" s="30"/>
      <c r="BA952" s="30"/>
      <c r="BB952" s="30"/>
      <c r="BC952" s="30"/>
      <c r="BD952" s="30"/>
      <c r="BE952" s="46"/>
      <c r="BF952" s="30"/>
      <c r="BG952" s="30"/>
      <c r="BH952" s="30"/>
      <c r="BI952" s="30"/>
      <c r="BJ952" s="30"/>
      <c r="BK952" s="30"/>
      <c r="BL952" s="30"/>
      <c r="BM952" s="30"/>
      <c r="BN952" s="30"/>
      <c r="BO952" s="30"/>
      <c r="BP952" s="30"/>
      <c r="BQ952" s="30"/>
      <c r="BR952" s="30"/>
      <c r="BS952" s="30"/>
      <c r="BT952" s="30"/>
      <c r="BU952" s="30"/>
      <c r="BV952" s="30"/>
      <c r="BW952" s="30"/>
      <c r="BX952" s="30"/>
    </row>
    <row r="953" spans="1:76" ht="15.75" customHeight="1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30"/>
      <c r="BB953" s="30"/>
      <c r="BC953" s="30"/>
      <c r="BD953" s="30"/>
      <c r="BE953" s="46"/>
      <c r="BF953" s="30"/>
      <c r="BG953" s="30"/>
      <c r="BH953" s="30"/>
      <c r="BI953" s="30"/>
      <c r="BJ953" s="30"/>
      <c r="BK953" s="30"/>
      <c r="BL953" s="30"/>
      <c r="BM953" s="30"/>
      <c r="BN953" s="30"/>
      <c r="BO953" s="30"/>
      <c r="BP953" s="30"/>
      <c r="BQ953" s="30"/>
      <c r="BR953" s="30"/>
      <c r="BS953" s="30"/>
      <c r="BT953" s="30"/>
      <c r="BU953" s="30"/>
      <c r="BV953" s="30"/>
      <c r="BW953" s="30"/>
      <c r="BX953" s="30"/>
    </row>
    <row r="954" spans="1:76" ht="15.75" customHeight="1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  <c r="AY954" s="30"/>
      <c r="AZ954" s="30"/>
      <c r="BA954" s="30"/>
      <c r="BB954" s="30"/>
      <c r="BC954" s="30"/>
      <c r="BD954" s="30"/>
      <c r="BE954" s="46"/>
      <c r="BF954" s="30"/>
      <c r="BG954" s="30"/>
      <c r="BH954" s="30"/>
      <c r="BI954" s="30"/>
      <c r="BJ954" s="30"/>
      <c r="BK954" s="30"/>
      <c r="BL954" s="30"/>
      <c r="BM954" s="30"/>
      <c r="BN954" s="30"/>
      <c r="BO954" s="30"/>
      <c r="BP954" s="30"/>
      <c r="BQ954" s="30"/>
      <c r="BR954" s="30"/>
      <c r="BS954" s="30"/>
      <c r="BT954" s="30"/>
      <c r="BU954" s="30"/>
      <c r="BV954" s="30"/>
      <c r="BW954" s="30"/>
      <c r="BX954" s="30"/>
    </row>
    <row r="955" spans="1:76" ht="15.75" customHeight="1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30"/>
      <c r="BB955" s="30"/>
      <c r="BC955" s="30"/>
      <c r="BD955" s="30"/>
      <c r="BE955" s="46"/>
      <c r="BF955" s="30"/>
      <c r="BG955" s="30"/>
      <c r="BH955" s="30"/>
      <c r="BI955" s="30"/>
      <c r="BJ955" s="30"/>
      <c r="BK955" s="30"/>
      <c r="BL955" s="30"/>
      <c r="BM955" s="30"/>
      <c r="BN955" s="30"/>
      <c r="BO955" s="30"/>
      <c r="BP955" s="30"/>
      <c r="BQ955" s="30"/>
      <c r="BR955" s="30"/>
      <c r="BS955" s="30"/>
      <c r="BT955" s="30"/>
      <c r="BU955" s="30"/>
      <c r="BV955" s="30"/>
      <c r="BW955" s="30"/>
      <c r="BX955" s="30"/>
    </row>
    <row r="956" spans="1:76" ht="15.75" customHeight="1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  <c r="AY956" s="30"/>
      <c r="AZ956" s="30"/>
      <c r="BA956" s="30"/>
      <c r="BB956" s="30"/>
      <c r="BC956" s="30"/>
      <c r="BD956" s="30"/>
      <c r="BE956" s="46"/>
      <c r="BF956" s="30"/>
      <c r="BG956" s="30"/>
      <c r="BH956" s="30"/>
      <c r="BI956" s="30"/>
      <c r="BJ956" s="30"/>
      <c r="BK956" s="30"/>
      <c r="BL956" s="30"/>
      <c r="BM956" s="30"/>
      <c r="BN956" s="30"/>
      <c r="BO956" s="30"/>
      <c r="BP956" s="30"/>
      <c r="BQ956" s="30"/>
      <c r="BR956" s="30"/>
      <c r="BS956" s="30"/>
      <c r="BT956" s="30"/>
      <c r="BU956" s="30"/>
      <c r="BV956" s="30"/>
      <c r="BW956" s="30"/>
      <c r="BX956" s="30"/>
    </row>
    <row r="957" spans="1:76" ht="15.75" customHeight="1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30"/>
      <c r="BB957" s="30"/>
      <c r="BC957" s="30"/>
      <c r="BD957" s="30"/>
      <c r="BE957" s="46"/>
      <c r="BF957" s="30"/>
      <c r="BG957" s="30"/>
      <c r="BH957" s="30"/>
      <c r="BI957" s="30"/>
      <c r="BJ957" s="30"/>
      <c r="BK957" s="30"/>
      <c r="BL957" s="30"/>
      <c r="BM957" s="30"/>
      <c r="BN957" s="30"/>
      <c r="BO957" s="30"/>
      <c r="BP957" s="30"/>
      <c r="BQ957" s="30"/>
      <c r="BR957" s="30"/>
      <c r="BS957" s="30"/>
      <c r="BT957" s="30"/>
      <c r="BU957" s="30"/>
      <c r="BV957" s="30"/>
      <c r="BW957" s="30"/>
      <c r="BX957" s="30"/>
    </row>
    <row r="958" spans="1:76" ht="15.75" customHeight="1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  <c r="AY958" s="30"/>
      <c r="AZ958" s="30"/>
      <c r="BA958" s="30"/>
      <c r="BB958" s="30"/>
      <c r="BC958" s="30"/>
      <c r="BD958" s="30"/>
      <c r="BE958" s="46"/>
      <c r="BF958" s="30"/>
      <c r="BG958" s="30"/>
      <c r="BH958" s="30"/>
      <c r="BI958" s="30"/>
      <c r="BJ958" s="30"/>
      <c r="BK958" s="30"/>
      <c r="BL958" s="30"/>
      <c r="BM958" s="30"/>
      <c r="BN958" s="30"/>
      <c r="BO958" s="30"/>
      <c r="BP958" s="30"/>
      <c r="BQ958" s="30"/>
      <c r="BR958" s="30"/>
      <c r="BS958" s="30"/>
      <c r="BT958" s="30"/>
      <c r="BU958" s="30"/>
      <c r="BV958" s="30"/>
      <c r="BW958" s="30"/>
      <c r="BX958" s="30"/>
    </row>
    <row r="959" spans="1:76" ht="15.75" customHeight="1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30"/>
      <c r="BB959" s="30"/>
      <c r="BC959" s="30"/>
      <c r="BD959" s="30"/>
      <c r="BE959" s="46"/>
      <c r="BF959" s="30"/>
      <c r="BG959" s="30"/>
      <c r="BH959" s="30"/>
      <c r="BI959" s="30"/>
      <c r="BJ959" s="30"/>
      <c r="BK959" s="30"/>
      <c r="BL959" s="30"/>
      <c r="BM959" s="30"/>
      <c r="BN959" s="30"/>
      <c r="BO959" s="30"/>
      <c r="BP959" s="30"/>
      <c r="BQ959" s="30"/>
      <c r="BR959" s="30"/>
      <c r="BS959" s="30"/>
      <c r="BT959" s="30"/>
      <c r="BU959" s="30"/>
      <c r="BV959" s="30"/>
      <c r="BW959" s="30"/>
      <c r="BX959" s="30"/>
    </row>
    <row r="960" spans="1:76" ht="15.75" customHeight="1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  <c r="AY960" s="30"/>
      <c r="AZ960" s="30"/>
      <c r="BA960" s="30"/>
      <c r="BB960" s="30"/>
      <c r="BC960" s="30"/>
      <c r="BD960" s="30"/>
      <c r="BE960" s="46"/>
      <c r="BF960" s="30"/>
      <c r="BG960" s="30"/>
      <c r="BH960" s="30"/>
      <c r="BI960" s="30"/>
      <c r="BJ960" s="30"/>
      <c r="BK960" s="30"/>
      <c r="BL960" s="30"/>
      <c r="BM960" s="30"/>
      <c r="BN960" s="30"/>
      <c r="BO960" s="30"/>
      <c r="BP960" s="30"/>
      <c r="BQ960" s="30"/>
      <c r="BR960" s="30"/>
      <c r="BS960" s="30"/>
      <c r="BT960" s="30"/>
      <c r="BU960" s="30"/>
      <c r="BV960" s="30"/>
      <c r="BW960" s="30"/>
      <c r="BX960" s="30"/>
    </row>
    <row r="961" spans="1:76" ht="15.75" customHeight="1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30"/>
      <c r="BB961" s="30"/>
      <c r="BC961" s="30"/>
      <c r="BD961" s="30"/>
      <c r="BE961" s="46"/>
      <c r="BF961" s="30"/>
      <c r="BG961" s="30"/>
      <c r="BH961" s="30"/>
      <c r="BI961" s="30"/>
      <c r="BJ961" s="30"/>
      <c r="BK961" s="30"/>
      <c r="BL961" s="30"/>
      <c r="BM961" s="30"/>
      <c r="BN961" s="30"/>
      <c r="BO961" s="30"/>
      <c r="BP961" s="30"/>
      <c r="BQ961" s="30"/>
      <c r="BR961" s="30"/>
      <c r="BS961" s="30"/>
      <c r="BT961" s="30"/>
      <c r="BU961" s="30"/>
      <c r="BV961" s="30"/>
      <c r="BW961" s="30"/>
      <c r="BX961" s="30"/>
    </row>
    <row r="962" spans="1:76" ht="15.75" customHeight="1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  <c r="AY962" s="30"/>
      <c r="AZ962" s="30"/>
      <c r="BA962" s="30"/>
      <c r="BB962" s="30"/>
      <c r="BC962" s="30"/>
      <c r="BD962" s="30"/>
      <c r="BE962" s="46"/>
      <c r="BF962" s="30"/>
      <c r="BG962" s="30"/>
      <c r="BH962" s="30"/>
      <c r="BI962" s="30"/>
      <c r="BJ962" s="30"/>
      <c r="BK962" s="30"/>
      <c r="BL962" s="30"/>
      <c r="BM962" s="30"/>
      <c r="BN962" s="30"/>
      <c r="BO962" s="30"/>
      <c r="BP962" s="30"/>
      <c r="BQ962" s="30"/>
      <c r="BR962" s="30"/>
      <c r="BS962" s="30"/>
      <c r="BT962" s="30"/>
      <c r="BU962" s="30"/>
      <c r="BV962" s="30"/>
      <c r="BW962" s="30"/>
      <c r="BX962" s="30"/>
    </row>
    <row r="963" spans="1:76" ht="15.75" customHeight="1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30"/>
      <c r="BB963" s="30"/>
      <c r="BC963" s="30"/>
      <c r="BD963" s="30"/>
      <c r="BE963" s="46"/>
      <c r="BF963" s="30"/>
      <c r="BG963" s="30"/>
      <c r="BH963" s="30"/>
      <c r="BI963" s="30"/>
      <c r="BJ963" s="30"/>
      <c r="BK963" s="30"/>
      <c r="BL963" s="30"/>
      <c r="BM963" s="30"/>
      <c r="BN963" s="30"/>
      <c r="BO963" s="30"/>
      <c r="BP963" s="30"/>
      <c r="BQ963" s="30"/>
      <c r="BR963" s="30"/>
      <c r="BS963" s="30"/>
      <c r="BT963" s="30"/>
      <c r="BU963" s="30"/>
      <c r="BV963" s="30"/>
      <c r="BW963" s="30"/>
      <c r="BX963" s="30"/>
    </row>
    <row r="964" spans="1:76" ht="15.75" customHeight="1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  <c r="AY964" s="30"/>
      <c r="AZ964" s="30"/>
      <c r="BA964" s="30"/>
      <c r="BB964" s="30"/>
      <c r="BC964" s="30"/>
      <c r="BD964" s="30"/>
      <c r="BE964" s="46"/>
      <c r="BF964" s="30"/>
      <c r="BG964" s="30"/>
      <c r="BH964" s="30"/>
      <c r="BI964" s="30"/>
      <c r="BJ964" s="30"/>
      <c r="BK964" s="30"/>
      <c r="BL964" s="30"/>
      <c r="BM964" s="30"/>
      <c r="BN964" s="30"/>
      <c r="BO964" s="30"/>
      <c r="BP964" s="30"/>
      <c r="BQ964" s="30"/>
      <c r="BR964" s="30"/>
      <c r="BS964" s="30"/>
      <c r="BT964" s="30"/>
      <c r="BU964" s="30"/>
      <c r="BV964" s="30"/>
      <c r="BW964" s="30"/>
      <c r="BX964" s="30"/>
    </row>
    <row r="965" spans="1:76" ht="15.75" customHeight="1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30"/>
      <c r="BB965" s="30"/>
      <c r="BC965" s="30"/>
      <c r="BD965" s="30"/>
      <c r="BE965" s="46"/>
      <c r="BF965" s="30"/>
      <c r="BG965" s="30"/>
      <c r="BH965" s="30"/>
      <c r="BI965" s="30"/>
      <c r="BJ965" s="30"/>
      <c r="BK965" s="30"/>
      <c r="BL965" s="30"/>
      <c r="BM965" s="30"/>
      <c r="BN965" s="30"/>
      <c r="BO965" s="30"/>
      <c r="BP965" s="30"/>
      <c r="BQ965" s="30"/>
      <c r="BR965" s="30"/>
      <c r="BS965" s="30"/>
      <c r="BT965" s="30"/>
      <c r="BU965" s="30"/>
      <c r="BV965" s="30"/>
      <c r="BW965" s="30"/>
      <c r="BX965" s="30"/>
    </row>
    <row r="966" spans="1:76" ht="15.75" customHeight="1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  <c r="AY966" s="30"/>
      <c r="AZ966" s="30"/>
      <c r="BA966" s="30"/>
      <c r="BB966" s="30"/>
      <c r="BC966" s="30"/>
      <c r="BD966" s="30"/>
      <c r="BE966" s="46"/>
      <c r="BF966" s="30"/>
      <c r="BG966" s="30"/>
      <c r="BH966" s="30"/>
      <c r="BI966" s="30"/>
      <c r="BJ966" s="30"/>
      <c r="BK966" s="30"/>
      <c r="BL966" s="30"/>
      <c r="BM966" s="30"/>
      <c r="BN966" s="30"/>
      <c r="BO966" s="30"/>
      <c r="BP966" s="30"/>
      <c r="BQ966" s="30"/>
      <c r="BR966" s="30"/>
      <c r="BS966" s="30"/>
      <c r="BT966" s="30"/>
      <c r="BU966" s="30"/>
      <c r="BV966" s="30"/>
      <c r="BW966" s="30"/>
      <c r="BX966" s="30"/>
    </row>
    <row r="967" spans="1:76" ht="15.75" customHeight="1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30"/>
      <c r="BB967" s="30"/>
      <c r="BC967" s="30"/>
      <c r="BD967" s="30"/>
      <c r="BE967" s="46"/>
      <c r="BF967" s="30"/>
      <c r="BG967" s="30"/>
      <c r="BH967" s="30"/>
      <c r="BI967" s="30"/>
      <c r="BJ967" s="30"/>
      <c r="BK967" s="30"/>
      <c r="BL967" s="30"/>
      <c r="BM967" s="30"/>
      <c r="BN967" s="30"/>
      <c r="BO967" s="30"/>
      <c r="BP967" s="30"/>
      <c r="BQ967" s="30"/>
      <c r="BR967" s="30"/>
      <c r="BS967" s="30"/>
      <c r="BT967" s="30"/>
      <c r="BU967" s="30"/>
      <c r="BV967" s="30"/>
      <c r="BW967" s="30"/>
      <c r="BX967" s="30"/>
    </row>
    <row r="968" spans="1:76" ht="15.75" customHeight="1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  <c r="AY968" s="30"/>
      <c r="AZ968" s="30"/>
      <c r="BA968" s="30"/>
      <c r="BB968" s="30"/>
      <c r="BC968" s="30"/>
      <c r="BD968" s="30"/>
      <c r="BE968" s="46"/>
      <c r="BF968" s="30"/>
      <c r="BG968" s="30"/>
      <c r="BH968" s="30"/>
      <c r="BI968" s="30"/>
      <c r="BJ968" s="30"/>
      <c r="BK968" s="30"/>
      <c r="BL968" s="30"/>
      <c r="BM968" s="30"/>
      <c r="BN968" s="30"/>
      <c r="BO968" s="30"/>
      <c r="BP968" s="30"/>
      <c r="BQ968" s="30"/>
      <c r="BR968" s="30"/>
      <c r="BS968" s="30"/>
      <c r="BT968" s="30"/>
      <c r="BU968" s="30"/>
      <c r="BV968" s="30"/>
      <c r="BW968" s="30"/>
      <c r="BX968" s="30"/>
    </row>
    <row r="969" spans="1:76" ht="15.75" customHeight="1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30"/>
      <c r="BB969" s="30"/>
      <c r="BC969" s="30"/>
      <c r="BD969" s="30"/>
      <c r="BE969" s="46"/>
      <c r="BF969" s="30"/>
      <c r="BG969" s="30"/>
      <c r="BH969" s="30"/>
      <c r="BI969" s="30"/>
      <c r="BJ969" s="30"/>
      <c r="BK969" s="30"/>
      <c r="BL969" s="30"/>
      <c r="BM969" s="30"/>
      <c r="BN969" s="30"/>
      <c r="BO969" s="30"/>
      <c r="BP969" s="30"/>
      <c r="BQ969" s="30"/>
      <c r="BR969" s="30"/>
      <c r="BS969" s="30"/>
      <c r="BT969" s="30"/>
      <c r="BU969" s="30"/>
      <c r="BV969" s="30"/>
      <c r="BW969" s="30"/>
      <c r="BX969" s="30"/>
    </row>
    <row r="970" spans="1:76" ht="15.75" customHeight="1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  <c r="AY970" s="30"/>
      <c r="AZ970" s="30"/>
      <c r="BA970" s="30"/>
      <c r="BB970" s="30"/>
      <c r="BC970" s="30"/>
      <c r="BD970" s="30"/>
      <c r="BE970" s="46"/>
      <c r="BF970" s="30"/>
      <c r="BG970" s="30"/>
      <c r="BH970" s="30"/>
      <c r="BI970" s="30"/>
      <c r="BJ970" s="30"/>
      <c r="BK970" s="30"/>
      <c r="BL970" s="30"/>
      <c r="BM970" s="30"/>
      <c r="BN970" s="30"/>
      <c r="BO970" s="30"/>
      <c r="BP970" s="30"/>
      <c r="BQ970" s="30"/>
      <c r="BR970" s="30"/>
      <c r="BS970" s="30"/>
      <c r="BT970" s="30"/>
      <c r="BU970" s="30"/>
      <c r="BV970" s="30"/>
      <c r="BW970" s="30"/>
      <c r="BX970" s="30"/>
    </row>
    <row r="971" spans="1:76" ht="15.75" customHeight="1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30"/>
      <c r="BB971" s="30"/>
      <c r="BC971" s="30"/>
      <c r="BD971" s="30"/>
      <c r="BE971" s="46"/>
      <c r="BF971" s="30"/>
      <c r="BG971" s="30"/>
      <c r="BH971" s="30"/>
      <c r="BI971" s="30"/>
      <c r="BJ971" s="30"/>
      <c r="BK971" s="30"/>
      <c r="BL971" s="30"/>
      <c r="BM971" s="30"/>
      <c r="BN971" s="30"/>
      <c r="BO971" s="30"/>
      <c r="BP971" s="30"/>
      <c r="BQ971" s="30"/>
      <c r="BR971" s="30"/>
      <c r="BS971" s="30"/>
      <c r="BT971" s="30"/>
      <c r="BU971" s="30"/>
      <c r="BV971" s="30"/>
      <c r="BW971" s="30"/>
      <c r="BX971" s="30"/>
    </row>
    <row r="972" spans="1:76" ht="15.75" customHeight="1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  <c r="AY972" s="30"/>
      <c r="AZ972" s="30"/>
      <c r="BA972" s="30"/>
      <c r="BB972" s="30"/>
      <c r="BC972" s="30"/>
      <c r="BD972" s="30"/>
      <c r="BE972" s="46"/>
      <c r="BF972" s="30"/>
      <c r="BG972" s="30"/>
      <c r="BH972" s="30"/>
      <c r="BI972" s="30"/>
      <c r="BJ972" s="30"/>
      <c r="BK972" s="30"/>
      <c r="BL972" s="30"/>
      <c r="BM972" s="30"/>
      <c r="BN972" s="30"/>
      <c r="BO972" s="30"/>
      <c r="BP972" s="30"/>
      <c r="BQ972" s="30"/>
      <c r="BR972" s="30"/>
      <c r="BS972" s="30"/>
      <c r="BT972" s="30"/>
      <c r="BU972" s="30"/>
      <c r="BV972" s="30"/>
      <c r="BW972" s="30"/>
      <c r="BX972" s="30"/>
    </row>
    <row r="973" spans="1:76" ht="15.75" customHeight="1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30"/>
      <c r="BB973" s="30"/>
      <c r="BC973" s="30"/>
      <c r="BD973" s="30"/>
      <c r="BE973" s="46"/>
      <c r="BF973" s="30"/>
      <c r="BG973" s="30"/>
      <c r="BH973" s="30"/>
      <c r="BI973" s="30"/>
      <c r="BJ973" s="30"/>
      <c r="BK973" s="30"/>
      <c r="BL973" s="30"/>
      <c r="BM973" s="30"/>
      <c r="BN973" s="30"/>
      <c r="BO973" s="30"/>
      <c r="BP973" s="30"/>
      <c r="BQ973" s="30"/>
      <c r="BR973" s="30"/>
      <c r="BS973" s="30"/>
      <c r="BT973" s="30"/>
      <c r="BU973" s="30"/>
      <c r="BV973" s="30"/>
      <c r="BW973" s="30"/>
      <c r="BX973" s="30"/>
    </row>
    <row r="974" spans="1:76" ht="15.75" customHeight="1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  <c r="AY974" s="30"/>
      <c r="AZ974" s="30"/>
      <c r="BA974" s="30"/>
      <c r="BB974" s="30"/>
      <c r="BC974" s="30"/>
      <c r="BD974" s="30"/>
      <c r="BE974" s="46"/>
      <c r="BF974" s="30"/>
      <c r="BG974" s="30"/>
      <c r="BH974" s="30"/>
      <c r="BI974" s="30"/>
      <c r="BJ974" s="30"/>
      <c r="BK974" s="30"/>
      <c r="BL974" s="30"/>
      <c r="BM974" s="30"/>
      <c r="BN974" s="30"/>
      <c r="BO974" s="30"/>
      <c r="BP974" s="30"/>
      <c r="BQ974" s="30"/>
      <c r="BR974" s="30"/>
      <c r="BS974" s="30"/>
      <c r="BT974" s="30"/>
      <c r="BU974" s="30"/>
      <c r="BV974" s="30"/>
      <c r="BW974" s="30"/>
      <c r="BX974" s="30"/>
    </row>
    <row r="975" spans="1:76" ht="15.75" customHeight="1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30"/>
      <c r="BB975" s="30"/>
      <c r="BC975" s="30"/>
      <c r="BD975" s="30"/>
      <c r="BE975" s="46"/>
      <c r="BF975" s="30"/>
      <c r="BG975" s="30"/>
      <c r="BH975" s="30"/>
      <c r="BI975" s="30"/>
      <c r="BJ975" s="30"/>
      <c r="BK975" s="30"/>
      <c r="BL975" s="30"/>
      <c r="BM975" s="30"/>
      <c r="BN975" s="30"/>
      <c r="BO975" s="30"/>
      <c r="BP975" s="30"/>
      <c r="BQ975" s="30"/>
      <c r="BR975" s="30"/>
      <c r="BS975" s="30"/>
      <c r="BT975" s="30"/>
      <c r="BU975" s="30"/>
      <c r="BV975" s="30"/>
      <c r="BW975" s="30"/>
      <c r="BX975" s="30"/>
    </row>
    <row r="976" spans="1:76" ht="15.75" customHeight="1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  <c r="AY976" s="30"/>
      <c r="AZ976" s="30"/>
      <c r="BA976" s="30"/>
      <c r="BB976" s="30"/>
      <c r="BC976" s="30"/>
      <c r="BD976" s="30"/>
      <c r="BE976" s="46"/>
      <c r="BF976" s="30"/>
      <c r="BG976" s="30"/>
      <c r="BH976" s="30"/>
      <c r="BI976" s="30"/>
      <c r="BJ976" s="30"/>
      <c r="BK976" s="30"/>
      <c r="BL976" s="30"/>
      <c r="BM976" s="30"/>
      <c r="BN976" s="30"/>
      <c r="BO976" s="30"/>
      <c r="BP976" s="30"/>
      <c r="BQ976" s="30"/>
      <c r="BR976" s="30"/>
      <c r="BS976" s="30"/>
      <c r="BT976" s="30"/>
      <c r="BU976" s="30"/>
      <c r="BV976" s="30"/>
      <c r="BW976" s="30"/>
      <c r="BX976" s="30"/>
    </row>
    <row r="977" spans="1:76" ht="15.75" customHeight="1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30"/>
      <c r="BB977" s="30"/>
      <c r="BC977" s="30"/>
      <c r="BD977" s="30"/>
      <c r="BE977" s="46"/>
      <c r="BF977" s="30"/>
      <c r="BG977" s="30"/>
      <c r="BH977" s="30"/>
      <c r="BI977" s="30"/>
      <c r="BJ977" s="30"/>
      <c r="BK977" s="30"/>
      <c r="BL977" s="30"/>
      <c r="BM977" s="30"/>
      <c r="BN977" s="30"/>
      <c r="BO977" s="30"/>
      <c r="BP977" s="30"/>
      <c r="BQ977" s="30"/>
      <c r="BR977" s="30"/>
      <c r="BS977" s="30"/>
      <c r="BT977" s="30"/>
      <c r="BU977" s="30"/>
      <c r="BV977" s="30"/>
      <c r="BW977" s="30"/>
      <c r="BX977" s="30"/>
    </row>
    <row r="978" spans="1:76" ht="15.75" customHeight="1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  <c r="AY978" s="30"/>
      <c r="AZ978" s="30"/>
      <c r="BA978" s="30"/>
      <c r="BB978" s="30"/>
      <c r="BC978" s="30"/>
      <c r="BD978" s="30"/>
      <c r="BE978" s="46"/>
      <c r="BF978" s="30"/>
      <c r="BG978" s="30"/>
      <c r="BH978" s="30"/>
      <c r="BI978" s="30"/>
      <c r="BJ978" s="30"/>
      <c r="BK978" s="30"/>
      <c r="BL978" s="30"/>
      <c r="BM978" s="30"/>
      <c r="BN978" s="30"/>
      <c r="BO978" s="30"/>
      <c r="BP978" s="30"/>
      <c r="BQ978" s="30"/>
      <c r="BR978" s="30"/>
      <c r="BS978" s="30"/>
      <c r="BT978" s="30"/>
      <c r="BU978" s="30"/>
      <c r="BV978" s="30"/>
      <c r="BW978" s="30"/>
      <c r="BX978" s="30"/>
    </row>
    <row r="979" spans="1:76" ht="15.75" customHeight="1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30"/>
      <c r="BB979" s="30"/>
      <c r="BC979" s="30"/>
      <c r="BD979" s="30"/>
      <c r="BE979" s="46"/>
      <c r="BF979" s="30"/>
      <c r="BG979" s="30"/>
      <c r="BH979" s="30"/>
      <c r="BI979" s="30"/>
      <c r="BJ979" s="30"/>
      <c r="BK979" s="30"/>
      <c r="BL979" s="30"/>
      <c r="BM979" s="30"/>
      <c r="BN979" s="30"/>
      <c r="BO979" s="30"/>
      <c r="BP979" s="30"/>
      <c r="BQ979" s="30"/>
      <c r="BR979" s="30"/>
      <c r="BS979" s="30"/>
      <c r="BT979" s="30"/>
      <c r="BU979" s="30"/>
      <c r="BV979" s="30"/>
      <c r="BW979" s="30"/>
      <c r="BX979" s="30"/>
    </row>
    <row r="980" spans="1:76" ht="15.75" customHeight="1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  <c r="AX980" s="30"/>
      <c r="AY980" s="30"/>
      <c r="AZ980" s="30"/>
      <c r="BA980" s="30"/>
      <c r="BB980" s="30"/>
      <c r="BC980" s="30"/>
      <c r="BD980" s="30"/>
      <c r="BE980" s="46"/>
      <c r="BF980" s="30"/>
      <c r="BG980" s="30"/>
      <c r="BH980" s="30"/>
      <c r="BI980" s="30"/>
      <c r="BJ980" s="30"/>
      <c r="BK980" s="30"/>
      <c r="BL980" s="30"/>
      <c r="BM980" s="30"/>
      <c r="BN980" s="30"/>
      <c r="BO980" s="30"/>
      <c r="BP980" s="30"/>
      <c r="BQ980" s="30"/>
      <c r="BR980" s="30"/>
      <c r="BS980" s="30"/>
      <c r="BT980" s="30"/>
      <c r="BU980" s="30"/>
      <c r="BV980" s="30"/>
      <c r="BW980" s="30"/>
      <c r="BX980" s="30"/>
    </row>
    <row r="981" spans="1:76" ht="15.75" customHeight="1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46"/>
      <c r="BF981" s="30"/>
      <c r="BG981" s="30"/>
      <c r="BH981" s="30"/>
      <c r="BI981" s="30"/>
      <c r="BJ981" s="30"/>
      <c r="BK981" s="30"/>
      <c r="BL981" s="30"/>
      <c r="BM981" s="30"/>
      <c r="BN981" s="30"/>
      <c r="BO981" s="30"/>
      <c r="BP981" s="30"/>
      <c r="BQ981" s="30"/>
      <c r="BR981" s="30"/>
      <c r="BS981" s="30"/>
      <c r="BT981" s="30"/>
      <c r="BU981" s="30"/>
      <c r="BV981" s="30"/>
      <c r="BW981" s="30"/>
      <c r="BX981" s="30"/>
    </row>
    <row r="982" spans="1:76" ht="15.75" customHeight="1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  <c r="AX982" s="30"/>
      <c r="AY982" s="30"/>
      <c r="AZ982" s="30"/>
      <c r="BA982" s="30"/>
      <c r="BB982" s="30"/>
      <c r="BC982" s="30"/>
      <c r="BD982" s="30"/>
      <c r="BE982" s="46"/>
      <c r="BF982" s="30"/>
      <c r="BG982" s="30"/>
      <c r="BH982" s="30"/>
      <c r="BI982" s="30"/>
      <c r="BJ982" s="30"/>
      <c r="BK982" s="30"/>
      <c r="BL982" s="30"/>
      <c r="BM982" s="30"/>
      <c r="BN982" s="30"/>
      <c r="BO982" s="30"/>
      <c r="BP982" s="30"/>
      <c r="BQ982" s="30"/>
      <c r="BR982" s="30"/>
      <c r="BS982" s="30"/>
      <c r="BT982" s="30"/>
      <c r="BU982" s="30"/>
      <c r="BV982" s="30"/>
      <c r="BW982" s="30"/>
      <c r="BX982" s="30"/>
    </row>
    <row r="983" spans="1:76" ht="15.75" customHeight="1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  <c r="AY983" s="30"/>
      <c r="AZ983" s="30"/>
      <c r="BA983" s="30"/>
      <c r="BB983" s="30"/>
      <c r="BC983" s="30"/>
      <c r="BD983" s="30"/>
      <c r="BE983" s="46"/>
      <c r="BF983" s="30"/>
      <c r="BG983" s="30"/>
      <c r="BH983" s="30"/>
      <c r="BI983" s="30"/>
      <c r="BJ983" s="30"/>
      <c r="BK983" s="30"/>
      <c r="BL983" s="30"/>
      <c r="BM983" s="30"/>
      <c r="BN983" s="30"/>
      <c r="BO983" s="30"/>
      <c r="BP983" s="30"/>
      <c r="BQ983" s="30"/>
      <c r="BR983" s="30"/>
      <c r="BS983" s="30"/>
      <c r="BT983" s="30"/>
      <c r="BU983" s="30"/>
      <c r="BV983" s="30"/>
      <c r="BW983" s="30"/>
      <c r="BX983" s="30"/>
    </row>
    <row r="984" spans="1:76" ht="15.75" customHeight="1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  <c r="AS984" s="30"/>
      <c r="AT984" s="30"/>
      <c r="AU984" s="30"/>
      <c r="AV984" s="30"/>
      <c r="AW984" s="30"/>
      <c r="AX984" s="30"/>
      <c r="AY984" s="30"/>
      <c r="AZ984" s="30"/>
      <c r="BA984" s="30"/>
      <c r="BB984" s="30"/>
      <c r="BC984" s="30"/>
      <c r="BD984" s="30"/>
      <c r="BE984" s="46"/>
      <c r="BF984" s="30"/>
      <c r="BG984" s="30"/>
      <c r="BH984" s="30"/>
      <c r="BI984" s="30"/>
      <c r="BJ984" s="30"/>
      <c r="BK984" s="30"/>
      <c r="BL984" s="30"/>
      <c r="BM984" s="30"/>
      <c r="BN984" s="30"/>
      <c r="BO984" s="30"/>
      <c r="BP984" s="30"/>
      <c r="BQ984" s="30"/>
      <c r="BR984" s="30"/>
      <c r="BS984" s="30"/>
      <c r="BT984" s="30"/>
      <c r="BU984" s="30"/>
      <c r="BV984" s="30"/>
      <c r="BW984" s="30"/>
      <c r="BX984" s="30"/>
    </row>
    <row r="985" spans="1:76" ht="15.75" customHeight="1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  <c r="AY985" s="30"/>
      <c r="AZ985" s="30"/>
      <c r="BA985" s="30"/>
      <c r="BB985" s="30"/>
      <c r="BC985" s="30"/>
      <c r="BD985" s="30"/>
      <c r="BE985" s="46"/>
      <c r="BF985" s="30"/>
      <c r="BG985" s="30"/>
      <c r="BH985" s="30"/>
      <c r="BI985" s="30"/>
      <c r="BJ985" s="30"/>
      <c r="BK985" s="30"/>
      <c r="BL985" s="30"/>
      <c r="BM985" s="30"/>
      <c r="BN985" s="30"/>
      <c r="BO985" s="30"/>
      <c r="BP985" s="30"/>
      <c r="BQ985" s="30"/>
      <c r="BR985" s="30"/>
      <c r="BS985" s="30"/>
      <c r="BT985" s="30"/>
      <c r="BU985" s="30"/>
      <c r="BV985" s="30"/>
      <c r="BW985" s="30"/>
      <c r="BX985" s="30"/>
    </row>
    <row r="986" spans="1:76" ht="15.75" customHeight="1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  <c r="AS986" s="30"/>
      <c r="AT986" s="30"/>
      <c r="AU986" s="30"/>
      <c r="AV986" s="30"/>
      <c r="AW986" s="30"/>
      <c r="AX986" s="30"/>
      <c r="AY986" s="30"/>
      <c r="AZ986" s="30"/>
      <c r="BA986" s="30"/>
      <c r="BB986" s="30"/>
      <c r="BC986" s="30"/>
      <c r="BD986" s="30"/>
      <c r="BE986" s="46"/>
      <c r="BF986" s="30"/>
      <c r="BG986" s="30"/>
      <c r="BH986" s="30"/>
      <c r="BI986" s="30"/>
      <c r="BJ986" s="30"/>
      <c r="BK986" s="30"/>
      <c r="BL986" s="30"/>
      <c r="BM986" s="30"/>
      <c r="BN986" s="30"/>
      <c r="BO986" s="30"/>
      <c r="BP986" s="30"/>
      <c r="BQ986" s="30"/>
      <c r="BR986" s="30"/>
      <c r="BS986" s="30"/>
      <c r="BT986" s="30"/>
      <c r="BU986" s="30"/>
      <c r="BV986" s="30"/>
      <c r="BW986" s="30"/>
      <c r="BX986" s="30"/>
    </row>
    <row r="987" spans="1:76" ht="15.75" customHeight="1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  <c r="AY987" s="30"/>
      <c r="AZ987" s="30"/>
      <c r="BA987" s="30"/>
      <c r="BB987" s="30"/>
      <c r="BC987" s="30"/>
      <c r="BD987" s="30"/>
      <c r="BE987" s="46"/>
      <c r="BF987" s="30"/>
      <c r="BG987" s="30"/>
      <c r="BH987" s="30"/>
      <c r="BI987" s="30"/>
      <c r="BJ987" s="30"/>
      <c r="BK987" s="30"/>
      <c r="BL987" s="30"/>
      <c r="BM987" s="30"/>
      <c r="BN987" s="30"/>
      <c r="BO987" s="30"/>
      <c r="BP987" s="30"/>
      <c r="BQ987" s="30"/>
      <c r="BR987" s="30"/>
      <c r="BS987" s="30"/>
      <c r="BT987" s="30"/>
      <c r="BU987" s="30"/>
      <c r="BV987" s="30"/>
      <c r="BW987" s="30"/>
      <c r="BX987" s="30"/>
    </row>
    <row r="988" spans="1:76" ht="15.75" customHeight="1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  <c r="AS988" s="30"/>
      <c r="AT988" s="30"/>
      <c r="AU988" s="30"/>
      <c r="AV988" s="30"/>
      <c r="AW988" s="30"/>
      <c r="AX988" s="30"/>
      <c r="AY988" s="30"/>
      <c r="AZ988" s="30"/>
      <c r="BA988" s="30"/>
      <c r="BB988" s="30"/>
      <c r="BC988" s="30"/>
      <c r="BD988" s="30"/>
      <c r="BE988" s="46"/>
      <c r="BF988" s="30"/>
      <c r="BG988" s="30"/>
      <c r="BH988" s="30"/>
      <c r="BI988" s="30"/>
      <c r="BJ988" s="30"/>
      <c r="BK988" s="30"/>
      <c r="BL988" s="30"/>
      <c r="BM988" s="30"/>
      <c r="BN988" s="30"/>
      <c r="BO988" s="30"/>
      <c r="BP988" s="30"/>
      <c r="BQ988" s="30"/>
      <c r="BR988" s="30"/>
      <c r="BS988" s="30"/>
      <c r="BT988" s="30"/>
      <c r="BU988" s="30"/>
      <c r="BV988" s="30"/>
      <c r="BW988" s="30"/>
      <c r="BX988" s="30"/>
    </row>
    <row r="989" spans="1:76" ht="15.75" customHeight="1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  <c r="AY989" s="30"/>
      <c r="AZ989" s="30"/>
      <c r="BA989" s="30"/>
      <c r="BB989" s="30"/>
      <c r="BC989" s="30"/>
      <c r="BD989" s="30"/>
      <c r="BE989" s="46"/>
      <c r="BF989" s="30"/>
      <c r="BG989" s="30"/>
      <c r="BH989" s="30"/>
      <c r="BI989" s="30"/>
      <c r="BJ989" s="30"/>
      <c r="BK989" s="30"/>
      <c r="BL989" s="30"/>
      <c r="BM989" s="30"/>
      <c r="BN989" s="30"/>
      <c r="BO989" s="30"/>
      <c r="BP989" s="30"/>
      <c r="BQ989" s="30"/>
      <c r="BR989" s="30"/>
      <c r="BS989" s="30"/>
      <c r="BT989" s="30"/>
      <c r="BU989" s="30"/>
      <c r="BV989" s="30"/>
      <c r="BW989" s="30"/>
      <c r="BX989" s="30"/>
    </row>
    <row r="990" spans="1:76" ht="15.75" customHeight="1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  <c r="AS990" s="30"/>
      <c r="AT990" s="30"/>
      <c r="AU990" s="30"/>
      <c r="AV990" s="30"/>
      <c r="AW990" s="30"/>
      <c r="AX990" s="30"/>
      <c r="AY990" s="30"/>
      <c r="AZ990" s="30"/>
      <c r="BA990" s="30"/>
      <c r="BB990" s="30"/>
      <c r="BC990" s="30"/>
      <c r="BD990" s="30"/>
      <c r="BE990" s="46"/>
      <c r="BF990" s="30"/>
      <c r="BG990" s="30"/>
      <c r="BH990" s="30"/>
      <c r="BI990" s="30"/>
      <c r="BJ990" s="30"/>
      <c r="BK990" s="30"/>
      <c r="BL990" s="30"/>
      <c r="BM990" s="30"/>
      <c r="BN990" s="30"/>
      <c r="BO990" s="30"/>
      <c r="BP990" s="30"/>
      <c r="BQ990" s="30"/>
      <c r="BR990" s="30"/>
      <c r="BS990" s="30"/>
      <c r="BT990" s="30"/>
      <c r="BU990" s="30"/>
      <c r="BV990" s="30"/>
      <c r="BW990" s="30"/>
      <c r="BX990" s="30"/>
    </row>
    <row r="991" spans="1:76" ht="15.75" customHeight="1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  <c r="AY991" s="30"/>
      <c r="AZ991" s="30"/>
      <c r="BA991" s="30"/>
      <c r="BB991" s="30"/>
      <c r="BC991" s="30"/>
      <c r="BD991" s="30"/>
      <c r="BE991" s="46"/>
      <c r="BF991" s="30"/>
      <c r="BG991" s="30"/>
      <c r="BH991" s="30"/>
      <c r="BI991" s="30"/>
      <c r="BJ991" s="30"/>
      <c r="BK991" s="30"/>
      <c r="BL991" s="30"/>
      <c r="BM991" s="30"/>
      <c r="BN991" s="30"/>
      <c r="BO991" s="30"/>
      <c r="BP991" s="30"/>
      <c r="BQ991" s="30"/>
      <c r="BR991" s="30"/>
      <c r="BS991" s="30"/>
      <c r="BT991" s="30"/>
      <c r="BU991" s="30"/>
      <c r="BV991" s="30"/>
      <c r="BW991" s="30"/>
      <c r="BX991" s="30"/>
    </row>
    <row r="992" spans="1:76" ht="15.75" customHeight="1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  <c r="AS992" s="30"/>
      <c r="AT992" s="30"/>
      <c r="AU992" s="30"/>
      <c r="AV992" s="30"/>
      <c r="AW992" s="30"/>
      <c r="AX992" s="30"/>
      <c r="AY992" s="30"/>
      <c r="AZ992" s="30"/>
      <c r="BA992" s="30"/>
      <c r="BB992" s="30"/>
      <c r="BC992" s="30"/>
      <c r="BD992" s="30"/>
      <c r="BE992" s="46"/>
      <c r="BF992" s="30"/>
      <c r="BG992" s="30"/>
      <c r="BH992" s="30"/>
      <c r="BI992" s="30"/>
      <c r="BJ992" s="30"/>
      <c r="BK992" s="30"/>
      <c r="BL992" s="30"/>
      <c r="BM992" s="30"/>
      <c r="BN992" s="30"/>
      <c r="BO992" s="30"/>
      <c r="BP992" s="30"/>
      <c r="BQ992" s="30"/>
      <c r="BR992" s="30"/>
      <c r="BS992" s="30"/>
      <c r="BT992" s="30"/>
      <c r="BU992" s="30"/>
      <c r="BV992" s="30"/>
      <c r="BW992" s="30"/>
      <c r="BX992" s="30"/>
    </row>
    <row r="993" spans="1:76" ht="15.75" customHeight="1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  <c r="AY993" s="30"/>
      <c r="AZ993" s="30"/>
      <c r="BA993" s="30"/>
      <c r="BB993" s="30"/>
      <c r="BC993" s="30"/>
      <c r="BD993" s="30"/>
      <c r="BE993" s="46"/>
      <c r="BF993" s="30"/>
      <c r="BG993" s="30"/>
      <c r="BH993" s="30"/>
      <c r="BI993" s="30"/>
      <c r="BJ993" s="30"/>
      <c r="BK993" s="30"/>
      <c r="BL993" s="30"/>
      <c r="BM993" s="30"/>
      <c r="BN993" s="30"/>
      <c r="BO993" s="30"/>
      <c r="BP993" s="30"/>
      <c r="BQ993" s="30"/>
      <c r="BR993" s="30"/>
      <c r="BS993" s="30"/>
      <c r="BT993" s="30"/>
      <c r="BU993" s="30"/>
      <c r="BV993" s="30"/>
      <c r="BW993" s="30"/>
      <c r="BX993" s="30"/>
    </row>
    <row r="994" spans="1:76" ht="15.75" customHeight="1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  <c r="AS994" s="30"/>
      <c r="AT994" s="30"/>
      <c r="AU994" s="30"/>
      <c r="AV994" s="30"/>
      <c r="AW994" s="30"/>
      <c r="AX994" s="30"/>
      <c r="AY994" s="30"/>
      <c r="AZ994" s="30"/>
      <c r="BA994" s="30"/>
      <c r="BB994" s="30"/>
      <c r="BC994" s="30"/>
      <c r="BD994" s="30"/>
      <c r="BE994" s="46"/>
      <c r="BF994" s="30"/>
      <c r="BG994" s="30"/>
      <c r="BH994" s="30"/>
      <c r="BI994" s="30"/>
      <c r="BJ994" s="30"/>
      <c r="BK994" s="30"/>
      <c r="BL994" s="30"/>
      <c r="BM994" s="30"/>
      <c r="BN994" s="30"/>
      <c r="BO994" s="30"/>
      <c r="BP994" s="30"/>
      <c r="BQ994" s="30"/>
      <c r="BR994" s="30"/>
      <c r="BS994" s="30"/>
      <c r="BT994" s="30"/>
      <c r="BU994" s="30"/>
      <c r="BV994" s="30"/>
      <c r="BW994" s="30"/>
      <c r="BX994" s="30"/>
    </row>
    <row r="995" spans="1:76" ht="15.75" customHeight="1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  <c r="AY995" s="30"/>
      <c r="AZ995" s="30"/>
      <c r="BA995" s="30"/>
      <c r="BB995" s="30"/>
      <c r="BC995" s="30"/>
      <c r="BD995" s="30"/>
      <c r="BE995" s="46"/>
      <c r="BF995" s="30"/>
      <c r="BG995" s="30"/>
      <c r="BH995" s="30"/>
      <c r="BI995" s="30"/>
      <c r="BJ995" s="30"/>
      <c r="BK995" s="30"/>
      <c r="BL995" s="30"/>
      <c r="BM995" s="30"/>
      <c r="BN995" s="30"/>
      <c r="BO995" s="30"/>
      <c r="BP995" s="30"/>
      <c r="BQ995" s="30"/>
      <c r="BR995" s="30"/>
      <c r="BS995" s="30"/>
      <c r="BT995" s="30"/>
      <c r="BU995" s="30"/>
      <c r="BV995" s="30"/>
      <c r="BW995" s="30"/>
      <c r="BX995" s="30"/>
    </row>
    <row r="996" spans="1:76" ht="15.75" customHeight="1" x14ac:dyDescent="0.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  <c r="AS996" s="30"/>
      <c r="AT996" s="30"/>
      <c r="AU996" s="30"/>
      <c r="AV996" s="30"/>
      <c r="AW996" s="30"/>
      <c r="AX996" s="30"/>
      <c r="AY996" s="30"/>
      <c r="AZ996" s="30"/>
      <c r="BA996" s="30"/>
      <c r="BB996" s="30"/>
      <c r="BC996" s="30"/>
      <c r="BD996" s="30"/>
      <c r="BE996" s="46"/>
      <c r="BF996" s="30"/>
      <c r="BG996" s="30"/>
      <c r="BH996" s="30"/>
      <c r="BI996" s="30"/>
      <c r="BJ996" s="30"/>
      <c r="BK996" s="30"/>
      <c r="BL996" s="30"/>
      <c r="BM996" s="30"/>
      <c r="BN996" s="30"/>
      <c r="BO996" s="30"/>
      <c r="BP996" s="30"/>
      <c r="BQ996" s="30"/>
      <c r="BR996" s="30"/>
      <c r="BS996" s="30"/>
      <c r="BT996" s="30"/>
      <c r="BU996" s="30"/>
      <c r="BV996" s="30"/>
      <c r="BW996" s="30"/>
      <c r="BX996" s="30"/>
    </row>
    <row r="997" spans="1:76" ht="15.75" customHeight="1" x14ac:dyDescent="0.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  <c r="AY997" s="30"/>
      <c r="AZ997" s="30"/>
      <c r="BA997" s="30"/>
      <c r="BB997" s="30"/>
      <c r="BC997" s="30"/>
      <c r="BD997" s="30"/>
      <c r="BE997" s="46"/>
      <c r="BF997" s="30"/>
      <c r="BG997" s="30"/>
      <c r="BH997" s="30"/>
      <c r="BI997" s="30"/>
      <c r="BJ997" s="30"/>
      <c r="BK997" s="30"/>
      <c r="BL997" s="30"/>
      <c r="BM997" s="30"/>
      <c r="BN997" s="30"/>
      <c r="BO997" s="30"/>
      <c r="BP997" s="30"/>
      <c r="BQ997" s="30"/>
      <c r="BR997" s="30"/>
      <c r="BS997" s="30"/>
      <c r="BT997" s="30"/>
      <c r="BU997" s="30"/>
      <c r="BV997" s="30"/>
      <c r="BW997" s="30"/>
      <c r="BX997" s="30"/>
    </row>
    <row r="998" spans="1:76" ht="15.75" customHeight="1" x14ac:dyDescent="0.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  <c r="AS998" s="30"/>
      <c r="AT998" s="30"/>
      <c r="AU998" s="30"/>
      <c r="AV998" s="30"/>
      <c r="AW998" s="30"/>
      <c r="AX998" s="30"/>
      <c r="AY998" s="30"/>
      <c r="AZ998" s="30"/>
      <c r="BA998" s="30"/>
      <c r="BB998" s="30"/>
      <c r="BC998" s="30"/>
      <c r="BD998" s="30"/>
      <c r="BE998" s="46"/>
      <c r="BF998" s="30"/>
      <c r="BG998" s="30"/>
      <c r="BH998" s="30"/>
      <c r="BI998" s="30"/>
      <c r="BJ998" s="30"/>
      <c r="BK998" s="30"/>
      <c r="BL998" s="30"/>
      <c r="BM998" s="30"/>
      <c r="BN998" s="30"/>
      <c r="BO998" s="30"/>
      <c r="BP998" s="30"/>
      <c r="BQ998" s="30"/>
      <c r="BR998" s="30"/>
      <c r="BS998" s="30"/>
      <c r="BT998" s="30"/>
      <c r="BU998" s="30"/>
      <c r="BV998" s="30"/>
      <c r="BW998" s="30"/>
      <c r="BX998" s="30"/>
    </row>
    <row r="999" spans="1:76" ht="15.75" customHeight="1" x14ac:dyDescent="0.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  <c r="AY999" s="30"/>
      <c r="AZ999" s="30"/>
      <c r="BA999" s="30"/>
      <c r="BB999" s="30"/>
      <c r="BC999" s="30"/>
      <c r="BD999" s="30"/>
      <c r="BE999" s="46"/>
      <c r="BF999" s="30"/>
      <c r="BG999" s="30"/>
      <c r="BH999" s="30"/>
      <c r="BI999" s="30"/>
      <c r="BJ999" s="30"/>
      <c r="BK999" s="30"/>
      <c r="BL999" s="30"/>
      <c r="BM999" s="30"/>
      <c r="BN999" s="30"/>
      <c r="BO999" s="30"/>
      <c r="BP999" s="30"/>
      <c r="BQ999" s="30"/>
      <c r="BR999" s="30"/>
      <c r="BS999" s="30"/>
      <c r="BT999" s="30"/>
      <c r="BU999" s="30"/>
      <c r="BV999" s="30"/>
      <c r="BW999" s="30"/>
      <c r="BX999" s="30"/>
    </row>
    <row r="1000" spans="1:76" ht="15.75" customHeight="1" x14ac:dyDescent="0.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  <c r="AV1000" s="30"/>
      <c r="AW1000" s="30"/>
      <c r="AX1000" s="30"/>
      <c r="AY1000" s="30"/>
      <c r="AZ1000" s="30"/>
      <c r="BA1000" s="30"/>
      <c r="BB1000" s="30"/>
      <c r="BC1000" s="30"/>
      <c r="BD1000" s="30"/>
      <c r="BE1000" s="46"/>
      <c r="BF1000" s="30"/>
      <c r="BG1000" s="30"/>
      <c r="BH1000" s="30"/>
      <c r="BI1000" s="30"/>
      <c r="BJ1000" s="30"/>
      <c r="BK1000" s="30"/>
      <c r="BL1000" s="30"/>
      <c r="BM1000" s="30"/>
      <c r="BN1000" s="30"/>
      <c r="BO1000" s="30"/>
      <c r="BP1000" s="30"/>
      <c r="BQ1000" s="30"/>
      <c r="BR1000" s="30"/>
      <c r="BS1000" s="30"/>
      <c r="BT1000" s="30"/>
      <c r="BU1000" s="30"/>
      <c r="BV1000" s="30"/>
      <c r="BW1000" s="30"/>
      <c r="BX1000" s="30"/>
    </row>
  </sheetData>
  <mergeCells count="29">
    <mergeCell ref="B46:C46"/>
    <mergeCell ref="AB18:AK18"/>
    <mergeCell ref="AB19:AL20"/>
    <mergeCell ref="L22:X30"/>
    <mergeCell ref="Z22:AL30"/>
    <mergeCell ref="AB34:AK34"/>
    <mergeCell ref="N35:X36"/>
    <mergeCell ref="AB35:AL36"/>
    <mergeCell ref="L38:X44"/>
    <mergeCell ref="Z38:AL44"/>
    <mergeCell ref="AN38:BA44"/>
    <mergeCell ref="N18:W18"/>
    <mergeCell ref="AP18:AZ18"/>
    <mergeCell ref="N19:X20"/>
    <mergeCell ref="AP19:AZ20"/>
    <mergeCell ref="N34:W34"/>
    <mergeCell ref="AN22:AZ30"/>
    <mergeCell ref="AN34:AZ34"/>
    <mergeCell ref="N7:W7"/>
    <mergeCell ref="K9:L10"/>
    <mergeCell ref="N9:AZ14"/>
    <mergeCell ref="K11:L12"/>
    <mergeCell ref="K13:L14"/>
    <mergeCell ref="I1:BB2"/>
    <mergeCell ref="J3:BB4"/>
    <mergeCell ref="BC3:BC4"/>
    <mergeCell ref="BD3:BX5"/>
    <mergeCell ref="B5:G5"/>
    <mergeCell ref="J5:BB5"/>
  </mergeCells>
  <conditionalFormatting sqref="A1:AY6 A7:N7 X7:AY8 A8:M8 A9:AY60">
    <cfRule type="cellIs" dxfId="11" priority="1" operator="equal">
      <formula>" 00.01.1900 Kategooria: "</formula>
    </cfRule>
    <cfRule type="cellIs" dxfId="10" priority="2" operator="equal">
      <formula>"N/A"</formula>
    </cfRule>
    <cfRule type="cellIs" dxfId="9" priority="3" operator="equal">
      <formula>"N/C"</formula>
    </cfRule>
    <cfRule type="cellIs" dxfId="8" priority="4" operator="equal">
      <formula>4</formula>
    </cfRule>
    <cfRule type="cellIs" dxfId="7" priority="5" operator="equal">
      <formula>3</formula>
    </cfRule>
    <cfRule type="cellIs" dxfId="6" priority="6" operator="equal">
      <formula>2</formula>
    </cfRule>
    <cfRule type="cellIs" dxfId="5" priority="7" operator="equal">
      <formula>1</formula>
    </cfRule>
    <cfRule type="cellIs" dxfId="4" priority="8" operator="equal">
      <formula>"Üldine hinnang võistluse korraldusele …"</formula>
    </cfRule>
    <cfRule type="cellIs" dxfId="3" priority="9" operator="equal">
      <formula>"Konkreetsed ettepanekud korraldajale ..."</formula>
    </cfRule>
  </conditionalFormatting>
  <conditionalFormatting sqref="A1:BX6 A7:N7 X7:BX8 A8:M8 A9:BD60 BF9:BX60 BE9:BE100">
    <cfRule type="cellIs" dxfId="2" priority="10" operator="equal">
      <formula>"LÕPETAMATA RAPORT"</formula>
    </cfRule>
    <cfRule type="cellIs" dxfId="1" priority="11" operator="equal">
      <formula>"LÕPLIK RAPORT"</formula>
    </cfRule>
    <cfRule type="cellIs" dxfId="0" priority="12" operator="equal">
      <formula>"Kokkuvõtlik hinnang paari lausega ..."</formula>
    </cfRule>
  </conditionalFormatting>
  <dataValidations count="1">
    <dataValidation type="list" allowBlank="1" showErrorMessage="1" sqref="C7:C20 C22:C27 C29:C32 C35:C38 C40:C43 C45 C50:C52" xr:uid="{00000000-0002-0000-0100-000000000000}">
      <formula1>"1,2,3,N/A,N/C"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E1000"/>
  <sheetViews>
    <sheetView workbookViewId="0"/>
  </sheetViews>
  <sheetFormatPr defaultColWidth="14.44140625" defaultRowHeight="15" customHeight="1" x14ac:dyDescent="0.3"/>
  <cols>
    <col min="1" max="6" width="11" customWidth="1"/>
  </cols>
  <sheetData>
    <row r="1" spans="5:5" ht="13.5" customHeight="1" x14ac:dyDescent="0.3"/>
    <row r="2" spans="5:5" ht="13.5" customHeight="1" x14ac:dyDescent="0.3"/>
    <row r="3" spans="5:5" ht="13.5" customHeight="1" x14ac:dyDescent="0.3"/>
    <row r="4" spans="5:5" ht="13.5" customHeight="1" x14ac:dyDescent="0.3"/>
    <row r="5" spans="5:5" ht="13.5" customHeight="1" x14ac:dyDescent="0.3"/>
    <row r="6" spans="5:5" ht="13.5" customHeight="1" x14ac:dyDescent="0.3"/>
    <row r="7" spans="5:5" ht="13.5" customHeight="1" x14ac:dyDescent="0.3"/>
    <row r="8" spans="5:5" ht="13.5" customHeight="1" x14ac:dyDescent="0.3"/>
    <row r="9" spans="5:5" ht="13.5" customHeight="1" x14ac:dyDescent="0.3"/>
    <row r="10" spans="5:5" ht="13.5" customHeight="1" x14ac:dyDescent="0.3"/>
    <row r="11" spans="5:5" ht="36" customHeight="1" x14ac:dyDescent="0.5">
      <c r="E11" s="128" t="s">
        <v>84</v>
      </c>
    </row>
    <row r="12" spans="5:5" ht="13.5" customHeight="1" x14ac:dyDescent="0.3"/>
    <row r="13" spans="5:5" ht="13.5" customHeight="1" x14ac:dyDescent="0.3"/>
    <row r="14" spans="5:5" ht="13.5" customHeight="1" x14ac:dyDescent="0.3"/>
    <row r="15" spans="5:5" ht="13.5" customHeight="1" x14ac:dyDescent="0.3"/>
    <row r="16" spans="5:5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1-Informatsioon</vt:lpstr>
      <vt:lpstr>2-Hinnangud</vt:lpstr>
      <vt:lpstr>3-Pildid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EJL Eesti Jalgratturite Liit</dc:creator>
  <cp:lastModifiedBy>ETTA Transit</cp:lastModifiedBy>
  <dcterms:created xsi:type="dcterms:W3CDTF">2025-10-29T08:52:24Z</dcterms:created>
  <dcterms:modified xsi:type="dcterms:W3CDTF">2026-02-13T15:24:39Z</dcterms:modified>
</cp:coreProperties>
</file>